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fullCalcOnLoad="1"/>
</workbook>
</file>

<file path=xl/calcChain.xml><?xml version="1.0" encoding="utf-8"?>
<calcChain xmlns="http://schemas.openxmlformats.org/spreadsheetml/2006/main">
  <c r="F9" i="15" l="1"/>
  <c r="E18" i="21" s="1"/>
  <c r="E28" i="21" s="1"/>
  <c r="G9" i="15"/>
  <c r="H9" i="15"/>
  <c r="I9" i="15"/>
  <c r="F18" i="21"/>
  <c r="F28" i="21" s="1"/>
  <c r="G18" i="21"/>
  <c r="G28" i="21" s="1"/>
  <c r="H28" i="21"/>
  <c r="I28" i="21"/>
  <c r="J28" i="21"/>
  <c r="K28" i="21"/>
  <c r="O9" i="15"/>
  <c r="L18" i="21"/>
  <c r="L28" i="21" s="1"/>
  <c r="E9" i="15"/>
  <c r="D18" i="21" s="1"/>
  <c r="I14" i="12"/>
  <c r="F67" i="18"/>
  <c r="F36" i="21" s="1"/>
  <c r="K28" i="8"/>
  <c r="J37" i="21" s="1"/>
  <c r="Q67" i="18"/>
  <c r="L36" i="21" s="1"/>
  <c r="M28" i="8"/>
  <c r="L37" i="21" s="1"/>
  <c r="N28" i="8"/>
  <c r="M37" i="21"/>
  <c r="L28" i="8"/>
  <c r="K37" i="21"/>
  <c r="J28" i="8"/>
  <c r="I37" i="21"/>
  <c r="I28" i="8"/>
  <c r="H28" i="8"/>
  <c r="H37" i="21" s="1"/>
  <c r="G28" i="8"/>
  <c r="G37" i="21" s="1"/>
  <c r="F28" i="8"/>
  <c r="F37" i="21" s="1"/>
  <c r="E28" i="8"/>
  <c r="D28" i="8"/>
  <c r="D37" i="21"/>
  <c r="R67" i="18"/>
  <c r="M36" i="21"/>
  <c r="P67" i="18"/>
  <c r="O67" i="18"/>
  <c r="N67" i="18"/>
  <c r="M67" i="18"/>
  <c r="K36" i="21" s="1"/>
  <c r="K35" i="21" s="1"/>
  <c r="L67" i="18"/>
  <c r="J36" i="21"/>
  <c r="K67" i="18"/>
  <c r="I36" i="21" s="1"/>
  <c r="I35" i="21" s="1"/>
  <c r="J67" i="18"/>
  <c r="I67" i="18"/>
  <c r="H36" i="21" s="1"/>
  <c r="H35" i="21" s="1"/>
  <c r="H67" i="18"/>
  <c r="G67" i="18"/>
  <c r="G36" i="21" s="1"/>
  <c r="G35" i="21" s="1"/>
  <c r="E67" i="18"/>
  <c r="D67" i="18"/>
  <c r="D36" i="21"/>
  <c r="D35" i="21" s="1"/>
  <c r="N9" i="15"/>
  <c r="O10" i="21"/>
  <c r="O11" i="21"/>
  <c r="O12" i="21"/>
  <c r="O13" i="21"/>
  <c r="O14" i="21"/>
  <c r="O15" i="21"/>
  <c r="O16" i="21"/>
  <c r="O17" i="21"/>
  <c r="O19" i="21"/>
  <c r="O20" i="21"/>
  <c r="O21" i="21"/>
  <c r="O22" i="21"/>
  <c r="O23" i="21"/>
  <c r="O24" i="21"/>
  <c r="O25" i="21"/>
  <c r="O26" i="21"/>
  <c r="O27" i="21"/>
  <c r="O9" i="21"/>
  <c r="M9" i="15"/>
  <c r="L9" i="15"/>
  <c r="K9" i="15"/>
  <c r="J9" i="15"/>
  <c r="E36" i="21"/>
  <c r="E37" i="21"/>
  <c r="E35" i="21" s="1"/>
  <c r="M35" i="21"/>
  <c r="J35" i="21" l="1"/>
  <c r="F35" i="21"/>
  <c r="L35" i="21"/>
  <c r="O18" i="21"/>
  <c r="D28" i="21"/>
  <c r="O28" i="21" s="1"/>
</calcChain>
</file>

<file path=xl/sharedStrings.xml><?xml version="1.0" encoding="utf-8"?>
<sst xmlns="http://schemas.openxmlformats.org/spreadsheetml/2006/main" count="338" uniqueCount="276">
  <si>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</si>
  <si>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</si>
  <si>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</si>
  <si>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</si>
  <si>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</si>
  <si>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</si>
  <si>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</si>
  <si>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r>
      <t xml:space="preserve">про захист честі, гідності та ділової репутації </t>
    </r>
    <r>
      <rPr>
        <sz val="10"/>
        <rFont val="Times New Roman"/>
        <family val="1"/>
        <charset val="204"/>
      </rPr>
      <t>(усього)</t>
    </r>
  </si>
  <si>
    <r>
      <t>з них</t>
    </r>
    <r>
      <rPr>
        <sz val="10"/>
        <rFont val="Times New Roman"/>
        <family val="1"/>
        <charset val="204"/>
      </rPr>
      <t xml:space="preserve"> до засобів масової інформації</t>
    </r>
  </si>
  <si>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</si>
  <si>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</si>
  <si>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</si>
  <si>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</si>
  <si>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</si>
  <si>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</si>
  <si>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</si>
  <si>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</si>
  <si>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</si>
  <si>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</si>
  <si>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</si>
  <si>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</si>
  <si>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</si>
  <si>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</si>
  <si>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</si>
  <si>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</si>
  <si>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</si>
  <si>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</si>
  <si>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</si>
  <si>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</si>
  <si>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</si>
  <si>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</si>
  <si>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</si>
  <si>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</si>
  <si>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</si>
  <si>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</si>
  <si>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</si>
  <si>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</si>
  <si>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</si>
  <si>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</si>
  <si>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</si>
  <si>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</si>
  <si>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</si>
  <si>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</si>
  <si>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</si>
  <si>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</si>
  <si>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</si>
  <si>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</si>
  <si>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</si>
  <si>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</si>
  <si>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</si>
  <si>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</si>
  <si>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</si>
  <si>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</si>
  <si>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</si>
  <si>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</si>
  <si>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</si>
  <si>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</si>
  <si>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</si>
  <si>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</si>
  <si>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</si>
  <si>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</si>
  <si>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</si>
  <si>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</si>
  <si>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</si>
  <si>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</si>
  <si>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</si>
  <si>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</si>
  <si>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</si>
  <si>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</si>
  <si>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</si>
  <si>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</si>
  <si>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</si>
  <si>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</si>
  <si>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</si>
  <si>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</si>
  <si>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</si>
  <si>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</si>
  <si>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</si>
  <si>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</si>
  <si>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</si>
  <si>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</si>
  <si>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</si>
  <si>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</si>
  <si>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</si>
  <si>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</si>
  <si>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</si>
  <si>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</si>
  <si>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</si>
  <si>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</si>
  <si>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</si>
  <si>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</si>
  <si>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</si>
  <si>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</si>
  <si>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</si>
  <si>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</si>
  <si>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</si>
  <si>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</si>
  <si>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</si>
  <si>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</si>
  <si>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</si>
  <si>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</si>
  <si>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</si>
  <si>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</si>
  <si>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</si>
  <si>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</si>
  <si>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</si>
  <si>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r>
      <t xml:space="preserve">Спори про право власності та інші речові права </t>
    </r>
    <r>
      <rPr>
        <sz val="10"/>
        <rFont val="Times New Roman"/>
        <family val="1"/>
        <charset val="204"/>
      </rPr>
      <t>(усього)</t>
    </r>
  </si>
  <si>
    <t>про державну власність</t>
  </si>
  <si>
    <t>про комунальну власність</t>
  </si>
  <si>
    <r>
      <t xml:space="preserve">Спори про право інтелектуальної власності </t>
    </r>
    <r>
      <rPr>
        <sz val="10"/>
        <rFont val="Times New Roman"/>
        <family val="1"/>
        <charset val="204"/>
      </rPr>
      <t>(усього)</t>
    </r>
  </si>
  <si>
    <t>спори про авторське право</t>
  </si>
  <si>
    <t>спори про суміжні права</t>
  </si>
  <si>
    <r>
      <t xml:space="preserve">Спори, що виникають із договорів </t>
    </r>
    <r>
      <rPr>
        <sz val="10"/>
        <rFont val="Times New Roman"/>
        <family val="1"/>
        <charset val="204"/>
      </rPr>
      <t>(усього)</t>
    </r>
  </si>
  <si>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</si>
  <si>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</si>
  <si>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</si>
  <si>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</si>
  <si>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</si>
  <si>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</si>
  <si>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</si>
  <si>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</si>
  <si>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</si>
  <si>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</si>
  <si>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</si>
  <si>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</si>
  <si>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</si>
  <si>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</si>
  <si>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r>
      <t xml:space="preserve">Спори, що виникають із житлових правовідносин </t>
    </r>
    <r>
      <rPr>
        <sz val="10"/>
        <rFont val="Times New Roman"/>
        <family val="1"/>
        <charset val="204"/>
      </rPr>
      <t>(усього)</t>
    </r>
  </si>
  <si>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</si>
  <si>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</si>
  <si>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</si>
  <si>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</si>
  <si>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r>
      <t xml:space="preserve">Спори, що виникають із сімейних правовідносин </t>
    </r>
    <r>
      <rPr>
        <sz val="10"/>
        <rFont val="Times New Roman"/>
        <family val="1"/>
        <charset val="204"/>
      </rPr>
      <t>(усього)</t>
    </r>
  </si>
  <si>
    <t>про розірвання шлюбу</t>
  </si>
  <si>
    <t>про стягнення аліментів</t>
  </si>
  <si>
    <t>про встановлення батьківства або материнства</t>
  </si>
  <si>
    <t>про позбавлення батьківських прав</t>
  </si>
  <si>
    <r>
      <t xml:space="preserve">Спори, що виникають із трудових правовідносин </t>
    </r>
    <r>
      <rPr>
        <sz val="10"/>
        <rFont val="Times New Roman"/>
        <family val="1"/>
        <charset val="204"/>
      </rPr>
      <t>(усього)</t>
    </r>
  </si>
  <si>
    <t>про поновлення на роботі</t>
  </si>
  <si>
    <t>спори про право на винахід, корисну модель, промисловий зразок та раціоналізаторські пропозиції</t>
  </si>
  <si>
    <r>
      <t xml:space="preserve">про відшкодування шкоди </t>
    </r>
    <r>
      <rPr>
        <sz val="10"/>
        <rFont val="Times New Roman"/>
        <family val="1"/>
        <charset val="204"/>
      </rPr>
      <t>(усього)</t>
    </r>
  </si>
  <si>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</si>
  <si>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</si>
  <si>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</si>
  <si>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</si>
  <si>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</si>
  <si>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</si>
  <si>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</si>
  <si>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</si>
  <si>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</si>
  <si>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</si>
  <si>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</si>
  <si>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</si>
  <si>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</si>
  <si>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</si>
  <si>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</si>
  <si>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</si>
  <si>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r>
      <t xml:space="preserve">Заяви про забезпечення доказів, позову до подання позовної заяви </t>
    </r>
    <r>
      <rPr>
        <i/>
        <sz val="9"/>
        <rFont val="Times New Roman"/>
        <family val="1"/>
        <charset val="204"/>
      </rPr>
      <t>(усього)</t>
    </r>
  </si>
  <si>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</si>
  <si>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</si>
  <si>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</si>
  <si>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</si>
  <si>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</si>
  <si>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</si>
  <si>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</si>
  <si>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</si>
  <si>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</si>
  <si>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</si>
  <si>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</si>
  <si>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</si>
  <si>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</si>
  <si>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</si>
  <si>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</si>
  <si>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</si>
  <si>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</si>
  <si>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</si>
  <si>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</si>
  <si>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</si>
  <si>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</si>
  <si>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</si>
  <si>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</si>
  <si>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</si>
  <si>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</si>
  <si>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</si>
  <si>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</si>
  <si>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</si>
  <si>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</si>
  <si>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</si>
  <si>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</si>
  <si>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</si>
  <si>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</si>
  <si>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r>
      <t xml:space="preserve">з порушен-ням строків, встановле-них ЦПК України                    </t>
    </r>
    <r>
      <rPr>
        <sz val="8"/>
        <rFont val="Times New Roman"/>
        <family val="1"/>
        <charset val="204"/>
      </rPr>
      <t xml:space="preserve"> (із графи 5)</t>
    </r>
  </si>
  <si>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</si>
  <si>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</si>
  <si>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</si>
  <si>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</si>
  <si>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</si>
  <si>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</si>
  <si>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</si>
  <si>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</si>
  <si>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</si>
  <si>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</si>
  <si>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</si>
  <si>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</si>
  <si>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</si>
  <si>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</si>
  <si>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r>
      <t>Розмір грошових коштів</t>
    </r>
    <r>
      <rPr>
        <sz val="10"/>
        <color indexed="8"/>
        <rFont val="Times New Roman"/>
        <family val="1"/>
        <charset val="204"/>
      </rPr>
      <t>, грн.</t>
    </r>
  </si>
  <si>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</si>
  <si>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</si>
  <si>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</si>
  <si>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</si>
  <si>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</si>
  <si>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</si>
  <si>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r>
      <t xml:space="preserve">заочного </t>
    </r>
    <r>
      <rPr>
        <sz val="10"/>
        <rFont val="Times New Roman"/>
        <family val="1"/>
      </rPr>
      <t>(із графи 4)</t>
    </r>
  </si>
  <si>
    <r>
      <t xml:space="preserve">із задово-ленням позову </t>
    </r>
    <r>
      <rPr>
        <sz val="10"/>
        <rFont val="Times New Roman"/>
        <family val="1"/>
      </rPr>
      <t>(із графи 4)</t>
    </r>
  </si>
  <si>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</si>
  <si>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</si>
  <si>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</si>
  <si>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</si>
  <si>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</si>
  <si>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r>
      <t xml:space="preserve">у тому числі із задоволенням заяви  </t>
    </r>
    <r>
      <rPr>
        <sz val="8"/>
        <rFont val="Times New Roman"/>
        <family val="1"/>
        <charset val="204"/>
      </rPr>
      <t>(із гр. 4)</t>
    </r>
  </si>
  <si>
    <t xml:space="preserve">     </t>
  </si>
  <si>
    <r>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t>
    </r>
    <r>
      <rPr>
        <b/>
        <sz val="10"/>
        <rFont val="Times New Roman"/>
        <family val="1"/>
        <charset val="204"/>
      </rPr>
      <t xml:space="preserve"> (усього)</t>
    </r>
    <r>
      <rPr>
        <sz val="10"/>
        <rFont val="Times New Roman"/>
        <family val="1"/>
        <charset val="204"/>
      </rPr>
      <t xml:space="preserve">                                                                                                          </t>
    </r>
  </si>
  <si>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</si>
  <si>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</si>
  <si>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r>
      <rPr>
        <i/>
        <sz val="10"/>
        <rFont val="Times New Roman"/>
        <family val="1"/>
        <charset val="204"/>
      </rPr>
      <t xml:space="preserve"> з них</t>
    </r>
    <r>
      <rPr>
        <sz val="10"/>
        <rFont val="Times New Roman"/>
        <family val="1"/>
        <charset val="204"/>
      </rPr>
      <t xml:space="preserve"> привід свідків</t>
    </r>
  </si>
  <si>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</si>
  <si>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</si>
  <si>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</si>
  <si>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</si>
  <si>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</si>
  <si>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</si>
  <si>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</si>
  <si>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</si>
  <si>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</si>
  <si>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</si>
  <si>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</si>
  <si>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</si>
  <si>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r>
      <t>Місцезнаходження:</t>
    </r>
    <r>
      <rPr>
        <u/>
        <sz val="10"/>
        <rFont val="Times New Roman"/>
        <family val="1"/>
        <charset val="204"/>
      </rPr>
      <t xml:space="preserve"> </t>
    </r>
  </si>
  <si>
    <t>за погодженням з Держстатом України</t>
  </si>
  <si>
    <r>
      <rPr>
        <i/>
        <sz val="10"/>
        <rFont val="Times New Roman"/>
        <family val="1"/>
        <charset val="204"/>
      </rPr>
      <t xml:space="preserve">у тому числі </t>
    </r>
    <r>
      <rPr>
        <sz val="10"/>
        <rFont val="Times New Roman"/>
        <family val="1"/>
        <charset val="204"/>
      </rPr>
      <t>надійшло у звітному періоді</t>
    </r>
  </si>
  <si>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</si>
  <si>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</si>
  <si>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</si>
  <si>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</si>
  <si>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</si>
  <si>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</si>
  <si>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</si>
  <si>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</si>
  <si>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</si>
  <si>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</si>
  <si>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</si>
  <si>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</si>
  <si>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</si>
  <si>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</si>
  <si>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</si>
  <si>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</si>
  <si>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</si>
  <si>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</si>
  <si>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</si>
  <si>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</si>
  <si>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</si>
  <si>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r>
      <t>з них</t>
    </r>
    <r>
      <rPr>
        <sz val="9"/>
        <rFont val="Times New Roman"/>
        <family val="1"/>
      </rPr>
      <t xml:space="preserve"> спори про відшкодування шкоди, заподіяної від нещасного випадку на виробництві та професійного захворювання, які спричинили втрату працездатності</t>
    </r>
  </si>
  <si>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</si>
  <si>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</si>
  <si>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</si>
  <si>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</si>
  <si>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О.М. Самолюк</t>
  </si>
  <si>
    <t>20 липня 2015 року</t>
  </si>
  <si>
    <t>перше півріччя 2015 року</t>
  </si>
  <si>
    <t>ТУ ДСА України в Хмельницькій областi</t>
  </si>
  <si>
    <t>29000 м.Хмельницький вул.Соборна 75</t>
  </si>
  <si>
    <t>І.І. Приступа</t>
  </si>
  <si>
    <t>(0382)65-82-97</t>
  </si>
  <si>
    <t>(0382) 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</si>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</sst>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9"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u/>
      <sz val="10"/>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i/>
      <sz val="9"/>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0"/>
      <color indexed="8"/>
      <name val="Times New Roman"/>
      <family val="1"/>
    </font>
    <font>
      <sz val="10"/>
      <color indexed="8"/>
      <name val="Times New Roman"/>
      <family val="1"/>
      <charset val="204"/>
    </font>
    <font>
      <sz val="12"/>
      <color indexed="9"/>
      <name val="Times New Roman"/>
      <family val="1"/>
      <charset val="204"/>
    </font>
    <font>
      <u/>
      <sz val="10"/>
      <color theme="10"/>
      <name val="Arial"/>
      <family val="2"/>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58" fillId="0" borderId="0" applyNumberFormat="0" applyFill="0" applyBorder="0" applyAlignment="0" applyProtection="0"/>
    <xf numFmtId="0" fontId="17" fillId="0" borderId="0"/>
    <xf numFmtId="209" fontId="1" fillId="0" borderId="0" applyFont="0" applyFill="0" applyBorder="0" applyAlignment="0" applyProtection="0"/>
  </cellStyleXfs>
  <cellXfs count="357">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pplyProtection="1">
      <alignment horizontal="center" vertical="center" wrapText="1"/>
    </xf>
    <xf numFmtId="1" fontId="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 fontId="7" fillId="0" borderId="1" xfId="0" applyNumberFormat="1" applyFont="1" applyFill="1" applyBorder="1" applyAlignment="1" applyProtection="1">
      <alignment horizontal="center" vertical="center" wrapText="1"/>
      <protection locked="0"/>
    </xf>
    <xf numFmtId="1" fontId="28" fillId="0" borderId="1" xfId="0" applyNumberFormat="1" applyFont="1" applyFill="1" applyBorder="1" applyAlignment="1">
      <alignment horizontal="center" vertical="center" wrapText="1"/>
    </xf>
    <xf numFmtId="0" fontId="3" fillId="0" borderId="0" xfId="0" applyFont="1" applyAlignment="1"/>
    <xf numFmtId="1" fontId="28" fillId="2"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1" fontId="3" fillId="0" borderId="3"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7" fillId="0" borderId="0" xfId="0" applyFont="1"/>
    <xf numFmtId="0" fontId="43"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28"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horizontal="left" vertical="center"/>
    </xf>
    <xf numFmtId="0" fontId="30"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1" fontId="3" fillId="0" borderId="4" xfId="0" applyNumberFormat="1" applyFont="1" applyFill="1" applyBorder="1" applyAlignment="1">
      <alignment horizontal="center" vertical="center" wrapText="1"/>
    </xf>
    <xf numFmtId="0" fontId="0" fillId="0" borderId="0" xfId="0" applyFont="1" applyFill="1" applyBorder="1"/>
    <xf numFmtId="0" fontId="0" fillId="0" borderId="5" xfId="0" applyFont="1" applyFill="1" applyBorder="1"/>
    <xf numFmtId="1" fontId="3" fillId="0" borderId="5" xfId="0" applyNumberFormat="1" applyFont="1" applyFill="1" applyBorder="1" applyAlignment="1">
      <alignment horizontal="center" vertical="center" wrapText="1"/>
    </xf>
    <xf numFmtId="0" fontId="0" fillId="0" borderId="5" xfId="0" applyFill="1" applyBorder="1" applyAlignment="1">
      <alignment wrapText="1"/>
    </xf>
    <xf numFmtId="0" fontId="3" fillId="0" borderId="1" xfId="0" applyFont="1" applyFill="1" applyBorder="1" applyAlignment="1">
      <alignment horizontal="center" vertical="center" wrapText="1"/>
    </xf>
    <xf numFmtId="0" fontId="55" fillId="0" borderId="1" xfId="0" applyNumberFormat="1" applyFont="1" applyFill="1" applyBorder="1" applyAlignment="1" applyProtection="1">
      <alignment horizontal="center" vertical="center" wrapText="1"/>
    </xf>
    <xf numFmtId="1" fontId="28" fillId="0" borderId="0" xfId="0" applyNumberFormat="1" applyFont="1" applyFill="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2" fillId="0" borderId="0" xfId="0" applyNumberFormat="1" applyFont="1" applyFill="1"/>
    <xf numFmtId="0" fontId="31" fillId="0" borderId="0" xfId="0" applyNumberFormat="1" applyFont="1" applyFill="1" applyAlignment="1">
      <alignment vertical="center"/>
    </xf>
    <xf numFmtId="0" fontId="33" fillId="0" borderId="0" xfId="0" applyFont="1" applyFill="1" applyAlignment="1">
      <alignment horizontal="center"/>
    </xf>
    <xf numFmtId="0" fontId="33" fillId="0" borderId="0" xfId="0" applyFont="1" applyFill="1" applyAlignment="1"/>
    <xf numFmtId="0" fontId="34" fillId="0" borderId="0" xfId="0" applyNumberFormat="1" applyFont="1" applyFill="1" applyAlignment="1">
      <alignment horizontal="centerContinuous" vertical="center"/>
    </xf>
    <xf numFmtId="0" fontId="35" fillId="0" borderId="0" xfId="3" applyNumberFormat="1" applyFont="1" applyFill="1" applyAlignment="1">
      <alignment horizontal="centerContinuous" vertical="center"/>
    </xf>
    <xf numFmtId="0" fontId="9" fillId="0" borderId="0" xfId="0" applyFont="1" applyFill="1" applyBorder="1" applyAlignment="1">
      <alignment horizontal="center"/>
    </xf>
    <xf numFmtId="0" fontId="56" fillId="0" borderId="1" xfId="0" applyFont="1" applyFill="1" applyBorder="1" applyAlignment="1">
      <alignment horizontal="center" vertical="center" wrapText="1"/>
    </xf>
    <xf numFmtId="0" fontId="57" fillId="0" borderId="0" xfId="0" applyNumberFormat="1" applyFont="1" applyFill="1"/>
    <xf numFmtId="0" fontId="3" fillId="0" borderId="7" xfId="0" applyFont="1" applyBorder="1" applyAlignment="1">
      <alignment horizontal="center" vertical="center" wrapText="1"/>
    </xf>
    <xf numFmtId="0" fontId="5" fillId="0" borderId="0" xfId="0" applyFont="1" applyBorder="1" applyAlignment="1">
      <alignment vertical="top" wrapText="1"/>
    </xf>
    <xf numFmtId="0" fontId="3" fillId="0" borderId="0" xfId="0" applyFont="1" applyBorder="1" applyAlignment="1">
      <alignment horizontal="left" vertical="top" wrapText="1"/>
    </xf>
    <xf numFmtId="0" fontId="3" fillId="0" borderId="1" xfId="2"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7" fillId="0" borderId="0" xfId="0" applyNumberFormat="1" applyFont="1" applyFill="1"/>
    <xf numFmtId="0" fontId="12" fillId="0" borderId="0" xfId="2" applyFont="1" applyBorder="1" applyAlignment="1">
      <alignment vertical="center"/>
    </xf>
    <xf numFmtId="0" fontId="4" fillId="0" borderId="0" xfId="2" applyFont="1" applyBorder="1" applyAlignment="1">
      <alignment horizontal="center" vertical="center"/>
    </xf>
    <xf numFmtId="0" fontId="17" fillId="0" borderId="0" xfId="2" applyBorder="1" applyAlignment="1">
      <alignment vertical="center"/>
    </xf>
    <xf numFmtId="0" fontId="3" fillId="0" borderId="0" xfId="2" applyFont="1" applyBorder="1" applyAlignment="1">
      <alignment horizontal="center" vertical="center" wrapText="1"/>
    </xf>
    <xf numFmtId="0" fontId="7" fillId="0" borderId="0" xfId="2" applyFont="1" applyBorder="1" applyAlignment="1">
      <alignment vertical="center" wrapText="1"/>
    </xf>
    <xf numFmtId="0" fontId="23" fillId="0" borderId="0" xfId="2" applyFont="1" applyBorder="1" applyAlignment="1">
      <alignment vertical="center" wrapText="1"/>
    </xf>
    <xf numFmtId="0" fontId="17" fillId="0" borderId="0" xfId="2" applyBorder="1" applyAlignment="1">
      <alignment vertical="center" wrapText="1"/>
    </xf>
    <xf numFmtId="0" fontId="5" fillId="0" borderId="0" xfId="2"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8" fillId="0" borderId="1" xfId="0" applyFont="1" applyBorder="1" applyAlignment="1">
      <alignment horizontal="left" vertical="center" wrapText="1"/>
    </xf>
    <xf numFmtId="0" fontId="10" fillId="0" borderId="0" xfId="0" applyFont="1" applyAlignment="1">
      <alignment horizontal="left" vertical="center"/>
    </xf>
    <xf numFmtId="0" fontId="50" fillId="0" borderId="0" xfId="0" applyFont="1" applyAlignment="1">
      <alignment vertical="center"/>
    </xf>
    <xf numFmtId="0" fontId="10" fillId="0" borderId="0" xfId="0" applyFont="1" applyAlignment="1">
      <alignment vertical="center" wrapText="1"/>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1" fillId="0" borderId="0" xfId="0" applyFont="1" applyAlignment="1">
      <alignment horizontal="center" vertical="center"/>
    </xf>
    <xf numFmtId="0" fontId="51" fillId="0" borderId="0" xfId="0" applyFont="1" applyBorder="1" applyAlignment="1">
      <alignment horizontal="center" vertical="center"/>
    </xf>
    <xf numFmtId="0" fontId="10" fillId="0" borderId="0" xfId="0" applyFont="1" applyBorder="1" applyAlignment="1">
      <alignment vertical="center"/>
    </xf>
    <xf numFmtId="0" fontId="53" fillId="0" borderId="0" xfId="0" applyFont="1" applyAlignment="1">
      <alignment vertical="center"/>
    </xf>
    <xf numFmtId="0" fontId="20" fillId="0" borderId="0" xfId="0" applyFont="1" applyAlignment="1">
      <alignment vertical="center" wrapText="1"/>
    </xf>
    <xf numFmtId="0" fontId="33" fillId="0" borderId="0" xfId="0" applyFont="1" applyFill="1" applyAlignment="1">
      <alignment horizontal="center"/>
    </xf>
    <xf numFmtId="0" fontId="39" fillId="0" borderId="2" xfId="0" applyNumberFormat="1" applyFont="1" applyFill="1" applyBorder="1" applyAlignment="1" applyProtection="1">
      <alignment horizontal="center" vertical="center" wrapText="1"/>
    </xf>
    <xf numFmtId="0" fontId="39" fillId="0" borderId="3" xfId="0" applyNumberFormat="1" applyFont="1" applyFill="1" applyBorder="1" applyAlignment="1" applyProtection="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2" xfId="3" applyNumberFormat="1" applyFont="1" applyFill="1" applyBorder="1" applyAlignment="1" applyProtection="1">
      <alignment horizontal="center" vertical="center" wrapText="1"/>
    </xf>
    <xf numFmtId="0" fontId="41" fillId="0" borderId="3" xfId="3"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9"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8" fillId="0" borderId="4" xfId="3" applyNumberFormat="1" applyFont="1" applyFill="1" applyBorder="1" applyAlignment="1" applyProtection="1">
      <alignment horizontal="center" vertical="center"/>
    </xf>
    <xf numFmtId="0" fontId="38" fillId="0" borderId="8" xfId="3"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xf>
    <xf numFmtId="0" fontId="36" fillId="0" borderId="11" xfId="0" applyNumberFormat="1" applyFont="1" applyFill="1" applyBorder="1" applyAlignment="1" applyProtection="1">
      <alignment horizontal="center" vertical="center" wrapText="1"/>
    </xf>
    <xf numFmtId="0" fontId="36" fillId="0" borderId="14" xfId="0" applyNumberFormat="1" applyFont="1" applyFill="1" applyBorder="1" applyAlignment="1" applyProtection="1">
      <alignment horizontal="center" vertical="center" wrapText="1"/>
    </xf>
    <xf numFmtId="0" fontId="36" fillId="0" borderId="15"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xf>
    <xf numFmtId="0" fontId="30" fillId="0" borderId="7" xfId="0" applyNumberFormat="1" applyFont="1" applyFill="1" applyBorder="1" applyAlignment="1" applyProtection="1">
      <alignment horizontal="center" vertical="center"/>
    </xf>
    <xf numFmtId="0" fontId="36" fillId="0" borderId="4" xfId="0" applyNumberFormat="1" applyFont="1" applyFill="1" applyBorder="1" applyAlignment="1" applyProtection="1">
      <alignment horizontal="center" vertical="center" wrapText="1"/>
    </xf>
    <xf numFmtId="0" fontId="36" fillId="0" borderId="8"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7" fillId="0" borderId="4" xfId="0" applyNumberFormat="1" applyFont="1" applyFill="1" applyBorder="1" applyAlignment="1" applyProtection="1">
      <alignment horizontal="left" vertical="center"/>
    </xf>
    <xf numFmtId="0" fontId="37" fillId="0" borderId="7" xfId="0" applyNumberFormat="1" applyFont="1" applyFill="1" applyBorder="1" applyAlignment="1" applyProtection="1">
      <alignment horizontal="left" vertical="center"/>
    </xf>
    <xf numFmtId="0" fontId="43" fillId="0" borderId="4" xfId="3" applyNumberFormat="1" applyFont="1" applyFill="1" applyBorder="1" applyAlignment="1" applyProtection="1">
      <alignment horizontal="left" vertical="center" wrapText="1"/>
    </xf>
    <xf numFmtId="0" fontId="43" fillId="0" borderId="7" xfId="3" applyNumberFormat="1" applyFont="1" applyFill="1" applyBorder="1" applyAlignment="1" applyProtection="1">
      <alignment horizontal="left" vertical="center" wrapText="1"/>
    </xf>
    <xf numFmtId="0" fontId="37" fillId="0" borderId="4"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1" fillId="0" borderId="0" xfId="0" applyNumberFormat="1" applyFont="1" applyFill="1" applyAlignment="1">
      <alignment horizontal="center" vertical="center"/>
    </xf>
    <xf numFmtId="0" fontId="28" fillId="0" borderId="4"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7" xfId="0" applyFont="1" applyFill="1" applyBorder="1" applyAlignment="1">
      <alignment horizontal="center" vertical="center"/>
    </xf>
    <xf numFmtId="0" fontId="44" fillId="0" borderId="10" xfId="0" applyFont="1" applyFill="1" applyBorder="1" applyAlignment="1">
      <alignment horizontal="center" vertical="top" wrapText="1"/>
    </xf>
    <xf numFmtId="0" fontId="44" fillId="0" borderId="11" xfId="0" applyFont="1" applyFill="1" applyBorder="1" applyAlignment="1">
      <alignment horizontal="center" vertical="top" wrapText="1"/>
    </xf>
    <xf numFmtId="0" fontId="44" fillId="0" borderId="14" xfId="0" applyFont="1" applyFill="1" applyBorder="1" applyAlignment="1">
      <alignment horizontal="center" vertical="top" wrapText="1"/>
    </xf>
    <xf numFmtId="0" fontId="44" fillId="0" borderId="15" xfId="0" applyFont="1" applyFill="1" applyBorder="1" applyAlignment="1">
      <alignment horizontal="center" vertical="top" wrapText="1"/>
    </xf>
    <xf numFmtId="0" fontId="29" fillId="0" borderId="3" xfId="0" applyFont="1" applyFill="1" applyBorder="1"/>
    <xf numFmtId="0" fontId="43" fillId="0" borderId="2" xfId="0" applyNumberFormat="1" applyFont="1" applyFill="1" applyBorder="1" applyAlignment="1" applyProtection="1">
      <alignment horizontal="center" vertical="center" textRotation="90" wrapText="1"/>
    </xf>
    <xf numFmtId="0" fontId="43" fillId="0" borderId="9" xfId="0" applyNumberFormat="1" applyFont="1" applyFill="1" applyBorder="1" applyAlignment="1" applyProtection="1">
      <alignment horizontal="center" vertical="center" textRotation="90" wrapText="1"/>
    </xf>
    <xf numFmtId="0" fontId="43" fillId="0" borderId="3" xfId="0" applyNumberFormat="1" applyFont="1" applyFill="1" applyBorder="1" applyAlignment="1" applyProtection="1">
      <alignment horizontal="center" vertical="center" textRotation="90" wrapText="1"/>
    </xf>
    <xf numFmtId="0" fontId="30" fillId="0" borderId="2" xfId="0" applyNumberFormat="1" applyFont="1" applyFill="1" applyBorder="1" applyAlignment="1" applyProtection="1">
      <alignment horizontal="center" vertical="center" textRotation="90" wrapText="1"/>
    </xf>
    <xf numFmtId="0" fontId="30" fillId="0" borderId="9" xfId="0" applyNumberFormat="1" applyFont="1" applyFill="1" applyBorder="1" applyAlignment="1" applyProtection="1">
      <alignment horizontal="center" vertical="center" textRotation="90" wrapText="1"/>
    </xf>
    <xf numFmtId="0" fontId="30" fillId="0" borderId="3" xfId="0" applyNumberFormat="1" applyFont="1" applyFill="1" applyBorder="1" applyAlignment="1" applyProtection="1">
      <alignment horizontal="center" vertical="center" textRotation="90" wrapText="1"/>
    </xf>
    <xf numFmtId="0" fontId="36" fillId="0" borderId="10" xfId="3" applyNumberFormat="1" applyFont="1" applyFill="1" applyBorder="1" applyAlignment="1">
      <alignment horizontal="center" vertical="center" wrapText="1"/>
    </xf>
    <xf numFmtId="0" fontId="36" fillId="0" borderId="11" xfId="3" applyNumberFormat="1" applyFont="1" applyFill="1" applyBorder="1" applyAlignment="1">
      <alignment horizontal="center" vertical="center" wrapText="1"/>
    </xf>
    <xf numFmtId="0" fontId="36" fillId="0" borderId="5" xfId="3" applyNumberFormat="1" applyFont="1" applyFill="1" applyBorder="1" applyAlignment="1">
      <alignment horizontal="center" vertical="center" wrapText="1"/>
    </xf>
    <xf numFmtId="0" fontId="36" fillId="0" borderId="13" xfId="3" applyNumberFormat="1" applyFont="1" applyFill="1" applyBorder="1" applyAlignment="1">
      <alignment horizontal="center" vertical="center" wrapText="1"/>
    </xf>
    <xf numFmtId="0" fontId="36" fillId="0" borderId="14" xfId="3" applyNumberFormat="1" applyFont="1" applyFill="1" applyBorder="1" applyAlignment="1">
      <alignment horizontal="center" vertical="center" wrapText="1"/>
    </xf>
    <xf numFmtId="0" fontId="36" fillId="0" borderId="15" xfId="3" applyNumberFormat="1" applyFont="1" applyFill="1" applyBorder="1" applyAlignment="1">
      <alignment horizontal="center" vertical="center" wrapText="1"/>
    </xf>
    <xf numFmtId="0" fontId="28" fillId="0" borderId="2" xfId="0" applyNumberFormat="1" applyFont="1" applyFill="1" applyBorder="1" applyAlignment="1" applyProtection="1">
      <alignment horizontal="center" vertical="center" textRotation="90"/>
    </xf>
    <xf numFmtId="0" fontId="28" fillId="0" borderId="3" xfId="0" applyNumberFormat="1" applyFont="1" applyFill="1" applyBorder="1" applyAlignment="1" applyProtection="1">
      <alignment horizontal="center" vertical="center" textRotation="90"/>
    </xf>
    <xf numFmtId="0" fontId="36" fillId="0" borderId="1" xfId="0" applyNumberFormat="1" applyFont="1" applyFill="1" applyBorder="1" applyAlignment="1" applyProtection="1">
      <alignment horizontal="left" vertical="center"/>
    </xf>
    <xf numFmtId="0" fontId="9" fillId="0" borderId="12" xfId="0" applyFont="1" applyFill="1" applyBorder="1" applyAlignment="1">
      <alignment horizontal="center" vertical="center"/>
    </xf>
    <xf numFmtId="0" fontId="28" fillId="0" borderId="2" xfId="0" applyNumberFormat="1" applyFont="1" applyFill="1" applyBorder="1" applyAlignment="1">
      <alignment horizontal="center" vertical="center" textRotation="90"/>
    </xf>
    <xf numFmtId="0" fontId="28" fillId="0" borderId="9" xfId="0" applyNumberFormat="1" applyFont="1" applyFill="1" applyBorder="1" applyAlignment="1">
      <alignment horizontal="center" vertical="center" textRotation="90"/>
    </xf>
    <xf numFmtId="0" fontId="28" fillId="0" borderId="3" xfId="0" applyNumberFormat="1" applyFont="1" applyFill="1" applyBorder="1" applyAlignment="1">
      <alignment horizontal="center" vertical="center" textRotation="90"/>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5"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43"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7" fillId="0" borderId="1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6" fillId="0" borderId="2"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 xfId="0" applyFont="1" applyBorder="1" applyAlignment="1">
      <alignment horizont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0" borderId="9" xfId="0" applyFont="1" applyBorder="1" applyAlignment="1">
      <alignment horizontal="center" vertical="center" wrapText="1"/>
    </xf>
    <xf numFmtId="0" fontId="3" fillId="0" borderId="0" xfId="0" applyFont="1" applyBorder="1" applyAlignment="1">
      <alignment horizontal="left" vertical="top"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4" xfId="0" applyFont="1" applyBorder="1" applyAlignment="1">
      <alignment horizontal="left"/>
    </xf>
    <xf numFmtId="0" fontId="3" fillId="0" borderId="8" xfId="0" applyFont="1" applyBorder="1" applyAlignment="1">
      <alignment horizontal="left"/>
    </xf>
    <xf numFmtId="0" fontId="3" fillId="0" borderId="7" xfId="0" applyFont="1" applyBorder="1" applyAlignment="1">
      <alignment horizontal="left"/>
    </xf>
    <xf numFmtId="49" fontId="58" fillId="0" borderId="12" xfId="1" applyNumberFormat="1" applyBorder="1" applyAlignment="1">
      <alignment horizontal="left" vertical="center"/>
    </xf>
    <xf numFmtId="49" fontId="10" fillId="0" borderId="12" xfId="0" applyNumberFormat="1" applyFont="1" applyBorder="1" applyAlignment="1">
      <alignment horizontal="left" vertical="center"/>
    </xf>
    <xf numFmtId="0" fontId="3" fillId="0" borderId="8" xfId="0" applyFont="1" applyBorder="1" applyAlignment="1">
      <alignment vertical="center"/>
    </xf>
    <xf numFmtId="0" fontId="3" fillId="0" borderId="7" xfId="0" applyFont="1" applyBorder="1" applyAlignment="1">
      <alignment vertical="center"/>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9" fillId="0" borderId="0" xfId="0" applyFont="1" applyAlignment="1">
      <alignment horizontal="left" vertical="center"/>
    </xf>
    <xf numFmtId="0" fontId="10" fillId="0" borderId="12"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2"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9" fillId="0" borderId="0" xfId="0" applyFont="1" applyAlignment="1">
      <alignment horizontal="left" vertical="center" wrapText="1"/>
    </xf>
    <xf numFmtId="0" fontId="54" fillId="0" borderId="12" xfId="0" applyFont="1" applyBorder="1" applyAlignment="1">
      <alignment horizontal="center" vertical="center" wrapText="1"/>
    </xf>
    <xf numFmtId="0" fontId="5"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2" applyFont="1" applyBorder="1" applyAlignment="1">
      <alignment horizontal="center" vertical="center"/>
    </xf>
    <xf numFmtId="0" fontId="9" fillId="0" borderId="0" xfId="2" applyFont="1" applyBorder="1" applyAlignment="1">
      <alignment horizontal="center" vertical="center" wrapText="1"/>
    </xf>
    <xf numFmtId="0" fontId="25" fillId="0" borderId="0" xfId="2" applyFont="1" applyBorder="1" applyAlignment="1">
      <alignment horizontal="center" vertical="center"/>
    </xf>
    <xf numFmtId="0" fontId="24" fillId="0" borderId="0" xfId="2" applyFont="1" applyBorder="1" applyAlignment="1">
      <alignment horizontal="center" vertical="center"/>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0" xfId="2" applyFont="1" applyBorder="1" applyAlignment="1">
      <alignment horizontal="left" vertical="center" wrapText="1"/>
    </xf>
    <xf numFmtId="0" fontId="3" fillId="0" borderId="6" xfId="2" applyFont="1" applyBorder="1" applyAlignment="1">
      <alignment horizontal="left" vertical="center" wrapText="1"/>
    </xf>
    <xf numFmtId="0" fontId="3" fillId="0" borderId="11" xfId="2" applyFont="1" applyBorder="1" applyAlignment="1">
      <alignment horizontal="left" vertical="center" wrapText="1"/>
    </xf>
    <xf numFmtId="0" fontId="3" fillId="0" borderId="14" xfId="2" applyFont="1" applyBorder="1" applyAlignment="1">
      <alignment horizontal="left" vertical="center" wrapText="1"/>
    </xf>
    <xf numFmtId="0" fontId="3" fillId="0" borderId="12" xfId="2" applyFont="1" applyBorder="1" applyAlignment="1">
      <alignment horizontal="left" vertical="center" wrapText="1"/>
    </xf>
    <xf numFmtId="0" fontId="3" fillId="0" borderId="15" xfId="2" applyFont="1" applyBorder="1" applyAlignment="1">
      <alignment horizontal="left" vertical="center" wrapText="1"/>
    </xf>
    <xf numFmtId="0" fontId="23" fillId="0" borderId="0" xfId="2" applyFont="1" applyBorder="1" applyAlignment="1">
      <alignment horizontal="center" vertical="center" wrapText="1"/>
    </xf>
    <xf numFmtId="0" fontId="5" fillId="0" borderId="0" xfId="2" applyFont="1" applyBorder="1" applyAlignment="1">
      <alignment horizontal="center" vertical="center" wrapText="1"/>
    </xf>
    <xf numFmtId="0" fontId="3" fillId="0" borderId="1" xfId="2" applyFont="1" applyBorder="1" applyAlignment="1">
      <alignment horizontal="left" vertical="center" wrapText="1"/>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Border="1" applyAlignment="1">
      <alignment horizontal="center" vertical="center" wrapText="1"/>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27" fillId="0" borderId="10"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4"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15" xfId="2" applyFont="1" applyBorder="1" applyAlignment="1">
      <alignment horizontal="center" vertical="center" wrapText="1"/>
    </xf>
    <xf numFmtId="0" fontId="3" fillId="0" borderId="5" xfId="2" applyFont="1" applyBorder="1" applyAlignment="1">
      <alignment horizontal="left" vertical="center" wrapText="1"/>
    </xf>
    <xf numFmtId="0" fontId="3" fillId="0" borderId="0" xfId="2" applyFont="1" applyBorder="1" applyAlignment="1">
      <alignment horizontal="left" vertical="center" wrapText="1"/>
    </xf>
    <xf numFmtId="0" fontId="7" fillId="0" borderId="0" xfId="2" applyFont="1" applyBorder="1" applyAlignment="1">
      <alignment horizontal="center" vertical="center" wrapText="1"/>
    </xf>
    <xf numFmtId="0" fontId="5" fillId="0" borderId="10" xfId="2" applyFont="1" applyBorder="1" applyAlignment="1">
      <alignment horizontal="left" vertical="center" wrapText="1"/>
    </xf>
    <xf numFmtId="0" fontId="5" fillId="0" borderId="6" xfId="2" applyFont="1" applyBorder="1" applyAlignment="1">
      <alignment horizontal="left" vertical="center" wrapText="1"/>
    </xf>
    <xf numFmtId="0" fontId="5" fillId="0" borderId="11" xfId="2" applyFont="1" applyBorder="1" applyAlignment="1">
      <alignment horizontal="left" vertical="center" wrapText="1"/>
    </xf>
    <xf numFmtId="0" fontId="3" fillId="0" borderId="14"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3" fillId="0" borderId="4" xfId="2" applyFont="1" applyBorder="1" applyAlignment="1">
      <alignment horizontal="left" vertical="center" wrapText="1"/>
    </xf>
    <xf numFmtId="0" fontId="3" fillId="0" borderId="8" xfId="2" applyFont="1" applyBorder="1" applyAlignment="1">
      <alignment horizontal="left" vertical="center" wrapText="1"/>
    </xf>
    <xf numFmtId="0" fontId="3" fillId="0" borderId="7" xfId="2" applyFont="1" applyBorder="1" applyAlignment="1">
      <alignment horizontal="left" vertical="center" wrapText="1"/>
    </xf>
  </cellXfs>
  <cellStyles count="4">
    <cellStyle name="Гиперссылка" xfId="1" builtinId="8"/>
    <cellStyle name="Обычный" xfId="0" builtinId="0"/>
    <cellStyle name="Обычный 2" xfId="2"/>
    <cellStyle name="Финансовый [0]" xfId="3"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stat2@km.court.gov.u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70" workbookViewId="0">
      <selection activeCell="P27" sqref="P27"/>
    </sheetView>
  </sheetViews>
  <sheetFormatPr defaultRowHeight="15.75" x14ac:dyDescent="0.25"/>
  <cols>
    <col min="1" max="1" width="3.42578125" style="74" customWidth="1"/>
    <col min="2" max="2" width="5" style="74" customWidth="1"/>
    <col min="3" max="3" width="36" style="74" customWidth="1"/>
    <col min="4" max="4" width="11.140625" style="74" customWidth="1"/>
    <col min="5" max="5" width="10.7109375" style="74" customWidth="1"/>
    <col min="6" max="6" width="11.85546875" style="74" customWidth="1"/>
    <col min="7" max="7" width="12.140625" style="74" customWidth="1"/>
    <col min="8" max="8" width="12.7109375" style="74" customWidth="1"/>
    <col min="9" max="9" width="16.140625" style="74" customWidth="1"/>
    <col min="10" max="10" width="15.28515625" style="74" customWidth="1"/>
    <col min="11" max="11" width="11.7109375" style="74" customWidth="1"/>
    <col min="12" max="12" width="12.5703125" style="74" customWidth="1"/>
    <col min="13" max="13" width="11" style="74" customWidth="1"/>
    <col min="14" max="16384" width="9.140625" style="74"/>
  </cols>
  <sheetData>
    <row r="1" spans="1:15" ht="27" customHeight="1" x14ac:dyDescent="0.25">
      <c r="A1" s="159" t="s">
        <v>144</v>
      </c>
      <c r="B1" s="159"/>
      <c r="C1" s="159"/>
      <c r="D1" s="159"/>
      <c r="E1" s="159"/>
      <c r="F1" s="159"/>
      <c r="G1" s="159"/>
      <c r="H1" s="159"/>
      <c r="I1" s="159"/>
      <c r="J1" s="159"/>
      <c r="K1" s="159"/>
      <c r="L1" s="159"/>
      <c r="M1" s="75"/>
    </row>
    <row r="2" spans="1:15" ht="18.75" customHeight="1" x14ac:dyDescent="0.25">
      <c r="A2" s="129" t="s">
        <v>145</v>
      </c>
      <c r="B2" s="129"/>
      <c r="C2" s="129"/>
      <c r="D2" s="129"/>
      <c r="E2" s="129"/>
      <c r="F2" s="129"/>
      <c r="G2" s="129"/>
      <c r="H2" s="129"/>
      <c r="I2" s="129"/>
      <c r="J2" s="129"/>
      <c r="K2" s="129"/>
      <c r="L2" s="129"/>
      <c r="M2" s="77"/>
      <c r="N2" s="76"/>
      <c r="O2" s="76"/>
    </row>
    <row r="3" spans="1:15" ht="3.75" customHeight="1" x14ac:dyDescent="0.25">
      <c r="C3" s="78"/>
      <c r="D3" s="79"/>
      <c r="E3" s="79"/>
      <c r="F3" s="79"/>
      <c r="G3" s="79"/>
      <c r="H3" s="79"/>
      <c r="I3" s="79"/>
      <c r="J3" s="79"/>
      <c r="K3" s="79"/>
      <c r="L3" s="79"/>
      <c r="M3" s="79"/>
    </row>
    <row r="4" spans="1:15" ht="14.25" customHeight="1" x14ac:dyDescent="0.25">
      <c r="A4" s="171" t="s">
        <v>236</v>
      </c>
      <c r="B4" s="174" t="s">
        <v>85</v>
      </c>
      <c r="C4" s="175"/>
      <c r="D4" s="141" t="s">
        <v>146</v>
      </c>
      <c r="E4" s="142"/>
      <c r="F4" s="147" t="s">
        <v>147</v>
      </c>
      <c r="G4" s="148"/>
      <c r="H4" s="148"/>
      <c r="I4" s="148"/>
      <c r="J4" s="148"/>
      <c r="K4" s="148"/>
      <c r="L4" s="136" t="s">
        <v>148</v>
      </c>
    </row>
    <row r="5" spans="1:15" ht="11.25" customHeight="1" x14ac:dyDescent="0.25">
      <c r="A5" s="172"/>
      <c r="B5" s="176"/>
      <c r="C5" s="177"/>
      <c r="D5" s="143"/>
      <c r="E5" s="144"/>
      <c r="F5" s="136" t="s">
        <v>71</v>
      </c>
      <c r="G5" s="139" t="s">
        <v>63</v>
      </c>
      <c r="H5" s="140"/>
      <c r="I5" s="140"/>
      <c r="J5" s="140"/>
      <c r="K5" s="140"/>
      <c r="L5" s="137"/>
    </row>
    <row r="6" spans="1:15" ht="17.25" customHeight="1" x14ac:dyDescent="0.25">
      <c r="A6" s="172"/>
      <c r="B6" s="176"/>
      <c r="C6" s="177"/>
      <c r="D6" s="136" t="s">
        <v>71</v>
      </c>
      <c r="E6" s="130" t="s">
        <v>149</v>
      </c>
      <c r="F6" s="137"/>
      <c r="G6" s="132" t="s">
        <v>150</v>
      </c>
      <c r="H6" s="132" t="s">
        <v>151</v>
      </c>
      <c r="I6" s="132" t="s">
        <v>152</v>
      </c>
      <c r="J6" s="132" t="s">
        <v>153</v>
      </c>
      <c r="K6" s="134" t="s">
        <v>154</v>
      </c>
      <c r="L6" s="137"/>
    </row>
    <row r="7" spans="1:15" ht="58.5" customHeight="1" x14ac:dyDescent="0.25">
      <c r="A7" s="173"/>
      <c r="B7" s="178"/>
      <c r="C7" s="179"/>
      <c r="D7" s="138"/>
      <c r="E7" s="131"/>
      <c r="F7" s="138"/>
      <c r="G7" s="133"/>
      <c r="H7" s="133"/>
      <c r="I7" s="133"/>
      <c r="J7" s="167"/>
      <c r="K7" s="135"/>
      <c r="L7" s="138"/>
    </row>
    <row r="8" spans="1:15" ht="12" customHeight="1" x14ac:dyDescent="0.25">
      <c r="A8" s="59" t="s">
        <v>64</v>
      </c>
      <c r="B8" s="145" t="s">
        <v>65</v>
      </c>
      <c r="C8" s="146"/>
      <c r="D8" s="59">
        <v>1</v>
      </c>
      <c r="E8" s="59">
        <v>2</v>
      </c>
      <c r="F8" s="59">
        <v>3</v>
      </c>
      <c r="G8" s="59">
        <v>4</v>
      </c>
      <c r="H8" s="59">
        <v>5</v>
      </c>
      <c r="I8" s="59">
        <v>6</v>
      </c>
      <c r="J8" s="59">
        <v>7</v>
      </c>
      <c r="K8" s="59">
        <v>8</v>
      </c>
      <c r="L8" s="59">
        <v>9</v>
      </c>
    </row>
    <row r="9" spans="1:15" ht="15" customHeight="1" x14ac:dyDescent="0.25">
      <c r="A9" s="59">
        <v>1</v>
      </c>
      <c r="B9" s="150" t="s">
        <v>155</v>
      </c>
      <c r="C9" s="151"/>
      <c r="D9" s="60">
        <v>1775</v>
      </c>
      <c r="E9" s="60">
        <v>1653</v>
      </c>
      <c r="F9" s="60">
        <v>1570</v>
      </c>
      <c r="G9" s="60">
        <v>72</v>
      </c>
      <c r="H9" s="86" t="s">
        <v>247</v>
      </c>
      <c r="I9" s="60">
        <v>389</v>
      </c>
      <c r="J9" s="60">
        <v>1104</v>
      </c>
      <c r="K9" s="70"/>
      <c r="L9" s="60">
        <v>205</v>
      </c>
      <c r="M9" s="38"/>
      <c r="O9" s="82">
        <f>D9-E9</f>
        <v>122</v>
      </c>
    </row>
    <row r="10" spans="1:15" ht="15" customHeight="1" x14ac:dyDescent="0.25">
      <c r="A10" s="59">
        <v>2</v>
      </c>
      <c r="B10" s="150" t="s">
        <v>156</v>
      </c>
      <c r="C10" s="151"/>
      <c r="D10" s="60">
        <v>86</v>
      </c>
      <c r="E10" s="60">
        <v>78</v>
      </c>
      <c r="F10" s="60">
        <v>72</v>
      </c>
      <c r="G10" s="60">
        <v>1</v>
      </c>
      <c r="H10" s="60">
        <v>2</v>
      </c>
      <c r="I10" s="86" t="s">
        <v>247</v>
      </c>
      <c r="J10" s="60">
        <v>64</v>
      </c>
      <c r="K10" s="60"/>
      <c r="L10" s="60">
        <v>14</v>
      </c>
      <c r="M10" s="38"/>
      <c r="O10" s="82">
        <f>D10-E10</f>
        <v>8</v>
      </c>
    </row>
    <row r="11" spans="1:15" ht="24.75" customHeight="1" x14ac:dyDescent="0.25">
      <c r="A11" s="59">
        <v>3</v>
      </c>
      <c r="B11" s="150" t="s">
        <v>157</v>
      </c>
      <c r="C11" s="151"/>
      <c r="D11" s="60">
        <v>24</v>
      </c>
      <c r="E11" s="60">
        <v>23</v>
      </c>
      <c r="F11" s="60">
        <v>22</v>
      </c>
      <c r="G11" s="60">
        <v>6</v>
      </c>
      <c r="H11" s="60"/>
      <c r="I11" s="60">
        <v>4</v>
      </c>
      <c r="J11" s="60">
        <v>11</v>
      </c>
      <c r="K11" s="60"/>
      <c r="L11" s="60">
        <v>2</v>
      </c>
      <c r="M11" s="38"/>
      <c r="O11" s="82">
        <f t="shared" ref="O11:O28" si="0">D11-E11</f>
        <v>1</v>
      </c>
    </row>
    <row r="12" spans="1:15" ht="14.25" customHeight="1" x14ac:dyDescent="0.25">
      <c r="A12" s="59">
        <v>4</v>
      </c>
      <c r="B12" s="168" t="s">
        <v>158</v>
      </c>
      <c r="C12" s="61" t="s">
        <v>159</v>
      </c>
      <c r="D12" s="60">
        <v>7</v>
      </c>
      <c r="E12" s="60">
        <v>6</v>
      </c>
      <c r="F12" s="60">
        <v>5</v>
      </c>
      <c r="G12" s="60">
        <v>2</v>
      </c>
      <c r="H12" s="60"/>
      <c r="I12" s="60">
        <v>2</v>
      </c>
      <c r="J12" s="60"/>
      <c r="K12" s="60"/>
      <c r="L12" s="60">
        <v>2</v>
      </c>
      <c r="M12" s="38"/>
      <c r="O12" s="82">
        <f t="shared" si="0"/>
        <v>1</v>
      </c>
    </row>
    <row r="13" spans="1:15" ht="12.75" customHeight="1" x14ac:dyDescent="0.25">
      <c r="A13" s="59">
        <v>5</v>
      </c>
      <c r="B13" s="169"/>
      <c r="C13" s="61" t="s">
        <v>160</v>
      </c>
      <c r="D13" s="60">
        <v>17</v>
      </c>
      <c r="E13" s="60">
        <v>17</v>
      </c>
      <c r="F13" s="60">
        <v>17</v>
      </c>
      <c r="G13" s="60">
        <v>4</v>
      </c>
      <c r="H13" s="60"/>
      <c r="I13" s="60">
        <v>2</v>
      </c>
      <c r="J13" s="60">
        <v>11</v>
      </c>
      <c r="K13" s="60"/>
      <c r="L13" s="60"/>
      <c r="M13" s="38"/>
      <c r="O13" s="82">
        <f t="shared" si="0"/>
        <v>0</v>
      </c>
    </row>
    <row r="14" spans="1:15" ht="15" customHeight="1" x14ac:dyDescent="0.25">
      <c r="A14" s="59">
        <v>6</v>
      </c>
      <c r="B14" s="170"/>
      <c r="C14" s="61" t="s">
        <v>161</v>
      </c>
      <c r="D14" s="60"/>
      <c r="E14" s="60"/>
      <c r="F14" s="60"/>
      <c r="G14" s="60"/>
      <c r="H14" s="60"/>
      <c r="I14" s="60"/>
      <c r="J14" s="60"/>
      <c r="K14" s="60"/>
      <c r="L14" s="60"/>
      <c r="M14" s="38"/>
      <c r="O14" s="82">
        <f t="shared" si="0"/>
        <v>0</v>
      </c>
    </row>
    <row r="15" spans="1:15" ht="13.5" customHeight="1" x14ac:dyDescent="0.25">
      <c r="A15" s="59">
        <v>7</v>
      </c>
      <c r="B15" s="150" t="s">
        <v>162</v>
      </c>
      <c r="C15" s="151"/>
      <c r="D15" s="60">
        <v>10632</v>
      </c>
      <c r="E15" s="60">
        <v>10411</v>
      </c>
      <c r="F15" s="60">
        <v>9483</v>
      </c>
      <c r="G15" s="60">
        <v>594</v>
      </c>
      <c r="H15" s="60">
        <v>2</v>
      </c>
      <c r="I15" s="60">
        <v>44</v>
      </c>
      <c r="J15" s="60">
        <v>8842</v>
      </c>
      <c r="K15" s="60"/>
      <c r="L15" s="60">
        <v>1149</v>
      </c>
      <c r="M15" s="38"/>
      <c r="O15" s="82">
        <f t="shared" si="0"/>
        <v>221</v>
      </c>
    </row>
    <row r="16" spans="1:15" ht="14.25" customHeight="1" x14ac:dyDescent="0.25">
      <c r="A16" s="59">
        <v>8</v>
      </c>
      <c r="B16" s="150" t="s">
        <v>163</v>
      </c>
      <c r="C16" s="151"/>
      <c r="D16" s="60">
        <v>1663</v>
      </c>
      <c r="E16" s="60">
        <v>1647</v>
      </c>
      <c r="F16" s="60">
        <v>1605</v>
      </c>
      <c r="G16" s="60">
        <v>92</v>
      </c>
      <c r="H16" s="60">
        <v>3</v>
      </c>
      <c r="I16" s="60">
        <v>18</v>
      </c>
      <c r="J16" s="60">
        <v>1492</v>
      </c>
      <c r="K16" s="60">
        <v>2</v>
      </c>
      <c r="L16" s="60">
        <v>58</v>
      </c>
      <c r="M16" s="38"/>
      <c r="O16" s="82">
        <f t="shared" si="0"/>
        <v>16</v>
      </c>
    </row>
    <row r="17" spans="1:15" ht="13.5" customHeight="1" x14ac:dyDescent="0.25">
      <c r="A17" s="59">
        <v>9</v>
      </c>
      <c r="B17" s="150" t="s">
        <v>164</v>
      </c>
      <c r="C17" s="151"/>
      <c r="D17" s="28">
        <v>244</v>
      </c>
      <c r="E17" s="28">
        <v>214</v>
      </c>
      <c r="F17" s="60">
        <v>197</v>
      </c>
      <c r="G17" s="60">
        <v>7</v>
      </c>
      <c r="H17" s="60">
        <v>11</v>
      </c>
      <c r="I17" s="60">
        <v>48</v>
      </c>
      <c r="J17" s="60">
        <v>130</v>
      </c>
      <c r="K17" s="60"/>
      <c r="L17" s="60">
        <v>47</v>
      </c>
      <c r="M17" s="38"/>
      <c r="O17" s="82">
        <f t="shared" si="0"/>
        <v>30</v>
      </c>
    </row>
    <row r="18" spans="1:15" ht="24.75" customHeight="1" x14ac:dyDescent="0.25">
      <c r="A18" s="59">
        <v>10</v>
      </c>
      <c r="B18" s="150" t="s">
        <v>165</v>
      </c>
      <c r="C18" s="151"/>
      <c r="D18" s="87">
        <f>'Розділ 5'!E9</f>
        <v>59</v>
      </c>
      <c r="E18" s="87">
        <f>'Розділ 5'!F9</f>
        <v>43</v>
      </c>
      <c r="F18" s="87">
        <f>'Розділ 5'!G9+'Розділ 5'!H9+'Розділ 5'!I9</f>
        <v>40</v>
      </c>
      <c r="G18" s="87">
        <f>'Розділ 5'!G9</f>
        <v>3</v>
      </c>
      <c r="H18" s="86" t="s">
        <v>247</v>
      </c>
      <c r="I18" s="86" t="s">
        <v>247</v>
      </c>
      <c r="J18" s="86" t="s">
        <v>247</v>
      </c>
      <c r="K18" s="60"/>
      <c r="L18" s="87">
        <f>'Розділ 5'!O9</f>
        <v>19</v>
      </c>
      <c r="M18" s="38"/>
      <c r="O18" s="82">
        <f t="shared" si="0"/>
        <v>16</v>
      </c>
    </row>
    <row r="19" spans="1:15" ht="24.75" customHeight="1" x14ac:dyDescent="0.25">
      <c r="A19" s="59">
        <v>11</v>
      </c>
      <c r="B19" s="150" t="s">
        <v>166</v>
      </c>
      <c r="C19" s="151"/>
      <c r="D19" s="60"/>
      <c r="E19" s="60"/>
      <c r="F19" s="60"/>
      <c r="G19" s="60"/>
      <c r="H19" s="60"/>
      <c r="I19" s="60"/>
      <c r="J19" s="60"/>
      <c r="K19" s="60"/>
      <c r="L19" s="60"/>
      <c r="M19" s="38"/>
      <c r="O19" s="82">
        <f t="shared" si="0"/>
        <v>0</v>
      </c>
    </row>
    <row r="20" spans="1:15" ht="24" customHeight="1" x14ac:dyDescent="0.25">
      <c r="A20" s="59">
        <v>12</v>
      </c>
      <c r="B20" s="154" t="s">
        <v>167</v>
      </c>
      <c r="C20" s="155"/>
      <c r="D20" s="60">
        <v>201</v>
      </c>
      <c r="E20" s="60">
        <v>180</v>
      </c>
      <c r="F20" s="60">
        <v>144</v>
      </c>
      <c r="G20" s="60">
        <v>5</v>
      </c>
      <c r="H20" s="60">
        <v>30</v>
      </c>
      <c r="I20" s="60">
        <v>63</v>
      </c>
      <c r="J20" s="60">
        <v>41</v>
      </c>
      <c r="K20" s="60"/>
      <c r="L20" s="60">
        <v>57</v>
      </c>
      <c r="M20" s="38"/>
      <c r="O20" s="82">
        <f t="shared" si="0"/>
        <v>21</v>
      </c>
    </row>
    <row r="21" spans="1:15" ht="37.5" customHeight="1" x14ac:dyDescent="0.25">
      <c r="A21" s="59">
        <v>13</v>
      </c>
      <c r="B21" s="154" t="s">
        <v>168</v>
      </c>
      <c r="C21" s="155"/>
      <c r="D21" s="60">
        <v>649</v>
      </c>
      <c r="E21" s="60">
        <v>597</v>
      </c>
      <c r="F21" s="60">
        <v>526</v>
      </c>
      <c r="G21" s="60">
        <v>48</v>
      </c>
      <c r="H21" s="60">
        <v>32</v>
      </c>
      <c r="I21" s="60">
        <v>161</v>
      </c>
      <c r="J21" s="60">
        <v>262</v>
      </c>
      <c r="K21" s="60"/>
      <c r="L21" s="60">
        <v>123</v>
      </c>
      <c r="M21" s="38"/>
      <c r="O21" s="82">
        <f t="shared" si="0"/>
        <v>52</v>
      </c>
    </row>
    <row r="22" spans="1:15" ht="36" customHeight="1" x14ac:dyDescent="0.25">
      <c r="A22" s="59">
        <v>14</v>
      </c>
      <c r="B22" s="150" t="s">
        <v>83</v>
      </c>
      <c r="C22" s="151"/>
      <c r="D22" s="60">
        <v>5</v>
      </c>
      <c r="E22" s="60">
        <v>5</v>
      </c>
      <c r="F22" s="60">
        <v>1</v>
      </c>
      <c r="G22" s="60"/>
      <c r="H22" s="60">
        <v>1</v>
      </c>
      <c r="I22" s="60"/>
      <c r="J22" s="60"/>
      <c r="K22" s="60"/>
      <c r="L22" s="60">
        <v>4</v>
      </c>
      <c r="M22" s="38"/>
      <c r="O22" s="82">
        <f t="shared" si="0"/>
        <v>0</v>
      </c>
    </row>
    <row r="23" spans="1:15" ht="27" customHeight="1" x14ac:dyDescent="0.25">
      <c r="A23" s="59">
        <v>15</v>
      </c>
      <c r="B23" s="150" t="s">
        <v>84</v>
      </c>
      <c r="C23" s="151"/>
      <c r="D23" s="60"/>
      <c r="E23" s="60"/>
      <c r="F23" s="60"/>
      <c r="G23" s="60"/>
      <c r="H23" s="60"/>
      <c r="I23" s="60"/>
      <c r="J23" s="60"/>
      <c r="K23" s="60"/>
      <c r="L23" s="60"/>
      <c r="M23" s="38"/>
      <c r="O23" s="82">
        <f t="shared" si="0"/>
        <v>0</v>
      </c>
    </row>
    <row r="24" spans="1:15" ht="14.25" customHeight="1" x14ac:dyDescent="0.25">
      <c r="A24" s="59">
        <v>16</v>
      </c>
      <c r="B24" s="150" t="s">
        <v>48</v>
      </c>
      <c r="C24" s="151"/>
      <c r="D24" s="60">
        <v>31</v>
      </c>
      <c r="E24" s="60">
        <v>25</v>
      </c>
      <c r="F24" s="60">
        <v>26</v>
      </c>
      <c r="G24" s="60"/>
      <c r="H24" s="60"/>
      <c r="I24" s="60">
        <v>12</v>
      </c>
      <c r="J24" s="60">
        <v>14</v>
      </c>
      <c r="K24" s="60"/>
      <c r="L24" s="60">
        <v>5</v>
      </c>
      <c r="M24" s="38"/>
      <c r="O24" s="82">
        <f t="shared" si="0"/>
        <v>6</v>
      </c>
    </row>
    <row r="25" spans="1:15" ht="14.25" customHeight="1" x14ac:dyDescent="0.25">
      <c r="A25" s="59">
        <v>17</v>
      </c>
      <c r="B25" s="150" t="s">
        <v>49</v>
      </c>
      <c r="C25" s="151"/>
      <c r="D25" s="60">
        <v>17</v>
      </c>
      <c r="E25" s="60">
        <v>15</v>
      </c>
      <c r="F25" s="60">
        <v>13</v>
      </c>
      <c r="G25" s="60"/>
      <c r="H25" s="60"/>
      <c r="I25" s="60">
        <v>5</v>
      </c>
      <c r="J25" s="60">
        <v>8</v>
      </c>
      <c r="K25" s="60"/>
      <c r="L25" s="60">
        <v>4</v>
      </c>
      <c r="M25" s="38"/>
      <c r="O25" s="82">
        <f t="shared" si="0"/>
        <v>2</v>
      </c>
    </row>
    <row r="26" spans="1:15" ht="13.5" customHeight="1" x14ac:dyDescent="0.25">
      <c r="A26" s="59">
        <v>18</v>
      </c>
      <c r="B26" s="150" t="s">
        <v>169</v>
      </c>
      <c r="C26" s="151"/>
      <c r="D26" s="60"/>
      <c r="E26" s="60"/>
      <c r="F26" s="60"/>
      <c r="G26" s="60"/>
      <c r="H26" s="60"/>
      <c r="I26" s="60"/>
      <c r="J26" s="60"/>
      <c r="K26" s="60"/>
      <c r="L26" s="60"/>
      <c r="M26" s="38"/>
      <c r="O26" s="82">
        <f t="shared" si="0"/>
        <v>0</v>
      </c>
    </row>
    <row r="27" spans="1:15" ht="26.25" customHeight="1" x14ac:dyDescent="0.25">
      <c r="A27" s="59">
        <v>19</v>
      </c>
      <c r="B27" s="149" t="s">
        <v>170</v>
      </c>
      <c r="C27" s="149"/>
      <c r="D27" s="60">
        <v>2</v>
      </c>
      <c r="E27" s="60">
        <v>2</v>
      </c>
      <c r="F27" s="60">
        <v>1</v>
      </c>
      <c r="G27" s="60"/>
      <c r="H27" s="60"/>
      <c r="I27" s="60"/>
      <c r="J27" s="60">
        <v>1</v>
      </c>
      <c r="K27" s="60"/>
      <c r="L27" s="60">
        <v>1</v>
      </c>
      <c r="M27" s="38"/>
      <c r="O27" s="82">
        <f t="shared" si="0"/>
        <v>0</v>
      </c>
    </row>
    <row r="28" spans="1:15" ht="17.25" customHeight="1" x14ac:dyDescent="0.25">
      <c r="A28" s="59">
        <v>20</v>
      </c>
      <c r="B28" s="182" t="s">
        <v>171</v>
      </c>
      <c r="C28" s="182"/>
      <c r="D28" s="60">
        <f>SUM(D9:D11,D15:D27)</f>
        <v>15388</v>
      </c>
      <c r="E28" s="60">
        <f t="shared" ref="E28:L28" si="1">SUM(E9:E11,E15:E27)</f>
        <v>14893</v>
      </c>
      <c r="F28" s="60">
        <f t="shared" si="1"/>
        <v>13700</v>
      </c>
      <c r="G28" s="60">
        <f t="shared" si="1"/>
        <v>828</v>
      </c>
      <c r="H28" s="60">
        <f t="shared" si="1"/>
        <v>81</v>
      </c>
      <c r="I28" s="60">
        <f t="shared" si="1"/>
        <v>744</v>
      </c>
      <c r="J28" s="60">
        <f t="shared" si="1"/>
        <v>11969</v>
      </c>
      <c r="K28" s="60">
        <f t="shared" si="1"/>
        <v>2</v>
      </c>
      <c r="L28" s="60">
        <f t="shared" si="1"/>
        <v>1688</v>
      </c>
      <c r="M28" s="38"/>
      <c r="O28" s="82">
        <f t="shared" si="0"/>
        <v>495</v>
      </c>
    </row>
    <row r="29" spans="1:15" ht="14.25" customHeight="1" x14ac:dyDescent="0.25">
      <c r="A29" s="39"/>
      <c r="B29" s="40"/>
      <c r="C29" s="40"/>
      <c r="D29" s="38"/>
      <c r="E29" s="38"/>
      <c r="F29" s="38"/>
      <c r="G29" s="38"/>
      <c r="H29" s="38"/>
      <c r="I29" s="38"/>
      <c r="J29" s="38"/>
      <c r="K29" s="38"/>
      <c r="L29" s="38"/>
      <c r="M29" s="38"/>
    </row>
    <row r="30" spans="1:15" ht="15.75" customHeight="1" x14ac:dyDescent="0.25">
      <c r="A30" s="183" t="s">
        <v>172</v>
      </c>
      <c r="B30" s="183"/>
      <c r="C30" s="183"/>
      <c r="D30" s="183"/>
      <c r="E30" s="183"/>
      <c r="F30" s="183"/>
      <c r="G30" s="183"/>
      <c r="H30" s="183"/>
      <c r="I30" s="183"/>
      <c r="J30" s="183"/>
      <c r="K30" s="183"/>
      <c r="L30" s="183"/>
      <c r="M30" s="183"/>
      <c r="N30" s="80"/>
      <c r="O30" s="80"/>
    </row>
    <row r="31" spans="1:15" ht="15" customHeight="1" x14ac:dyDescent="0.25">
      <c r="A31" s="184" t="s">
        <v>236</v>
      </c>
      <c r="B31" s="187" t="s">
        <v>173</v>
      </c>
      <c r="C31" s="188"/>
      <c r="D31" s="193" t="s">
        <v>174</v>
      </c>
      <c r="E31" s="194"/>
      <c r="F31" s="156" t="s">
        <v>0</v>
      </c>
      <c r="G31" s="157"/>
      <c r="H31" s="157"/>
      <c r="I31" s="157"/>
      <c r="J31" s="157"/>
      <c r="K31" s="158"/>
      <c r="L31" s="163" t="s">
        <v>175</v>
      </c>
      <c r="M31" s="164"/>
    </row>
    <row r="32" spans="1:15" ht="21" customHeight="1" x14ac:dyDescent="0.25">
      <c r="A32" s="185"/>
      <c r="B32" s="189"/>
      <c r="C32" s="190"/>
      <c r="D32" s="195" t="s">
        <v>71</v>
      </c>
      <c r="E32" s="197" t="s">
        <v>176</v>
      </c>
      <c r="F32" s="199" t="s">
        <v>71</v>
      </c>
      <c r="G32" s="160" t="s">
        <v>63</v>
      </c>
      <c r="H32" s="161"/>
      <c r="I32" s="161"/>
      <c r="J32" s="161"/>
      <c r="K32" s="162"/>
      <c r="L32" s="165"/>
      <c r="M32" s="166"/>
    </row>
    <row r="33" spans="1:15" ht="62.25" customHeight="1" x14ac:dyDescent="0.25">
      <c r="A33" s="186"/>
      <c r="B33" s="191"/>
      <c r="C33" s="192"/>
      <c r="D33" s="196"/>
      <c r="E33" s="198"/>
      <c r="F33" s="198"/>
      <c r="G33" s="53" t="s">
        <v>68</v>
      </c>
      <c r="H33" s="53" t="s">
        <v>261</v>
      </c>
      <c r="I33" s="53" t="s">
        <v>70</v>
      </c>
      <c r="J33" s="53" t="s">
        <v>177</v>
      </c>
      <c r="K33" s="114" t="s">
        <v>178</v>
      </c>
      <c r="L33" s="54" t="s">
        <v>71</v>
      </c>
      <c r="M33" s="113" t="s">
        <v>179</v>
      </c>
    </row>
    <row r="34" spans="1:15" ht="12" customHeight="1" x14ac:dyDescent="0.25">
      <c r="A34" s="55" t="s">
        <v>64</v>
      </c>
      <c r="B34" s="193" t="s">
        <v>65</v>
      </c>
      <c r="C34" s="194"/>
      <c r="D34" s="55">
        <v>1</v>
      </c>
      <c r="E34" s="55">
        <v>2</v>
      </c>
      <c r="F34" s="55">
        <v>3</v>
      </c>
      <c r="G34" s="55">
        <v>4</v>
      </c>
      <c r="H34" s="55">
        <v>5</v>
      </c>
      <c r="I34" s="55">
        <v>6</v>
      </c>
      <c r="J34" s="55">
        <v>7</v>
      </c>
      <c r="K34" s="55">
        <v>8</v>
      </c>
      <c r="L34" s="55">
        <v>9</v>
      </c>
      <c r="M34" s="55">
        <v>10</v>
      </c>
    </row>
    <row r="35" spans="1:15" ht="15" customHeight="1" x14ac:dyDescent="0.25">
      <c r="A35" s="56">
        <v>1</v>
      </c>
      <c r="B35" s="152" t="s">
        <v>180</v>
      </c>
      <c r="C35" s="153"/>
      <c r="D35" s="57">
        <f>SUM(D36:D37)</f>
        <v>13628</v>
      </c>
      <c r="E35" s="57">
        <f t="shared" ref="E35:M35" si="2">SUM(E36:E37)</f>
        <v>10521</v>
      </c>
      <c r="F35" s="57">
        <f t="shared" si="2"/>
        <v>10101</v>
      </c>
      <c r="G35" s="57">
        <f t="shared" si="2"/>
        <v>8551</v>
      </c>
      <c r="H35" s="57">
        <f t="shared" si="2"/>
        <v>8047</v>
      </c>
      <c r="I35" s="57">
        <f t="shared" si="2"/>
        <v>287</v>
      </c>
      <c r="J35" s="57">
        <f t="shared" si="2"/>
        <v>1207</v>
      </c>
      <c r="K35" s="57">
        <f>SUM(K36:K37)</f>
        <v>11</v>
      </c>
      <c r="L35" s="57">
        <f t="shared" si="2"/>
        <v>3527</v>
      </c>
      <c r="M35" s="57">
        <f t="shared" si="2"/>
        <v>527</v>
      </c>
      <c r="O35" s="102"/>
    </row>
    <row r="36" spans="1:15" ht="18.75" customHeight="1" x14ac:dyDescent="0.25">
      <c r="A36" s="56">
        <v>2</v>
      </c>
      <c r="B36" s="180" t="s">
        <v>51</v>
      </c>
      <c r="C36" s="58" t="s">
        <v>181</v>
      </c>
      <c r="D36" s="71">
        <f>'Розділ 3'!E67+'Розділ 3'!D67</f>
        <v>12019</v>
      </c>
      <c r="E36" s="31">
        <f>'Розділ 3'!E67</f>
        <v>9027</v>
      </c>
      <c r="F36" s="31">
        <f>'Розділ 3'!F67</f>
        <v>8693</v>
      </c>
      <c r="G36" s="31">
        <f>'Розділ 3'!G67</f>
        <v>7245</v>
      </c>
      <c r="H36" s="31">
        <f>'Розділ 3'!I67</f>
        <v>6754</v>
      </c>
      <c r="I36" s="31">
        <f>'Розділ 3'!K67</f>
        <v>276</v>
      </c>
      <c r="J36" s="31">
        <f>'Розділ 3'!L67</f>
        <v>1118</v>
      </c>
      <c r="K36" s="31">
        <f>'Розділ 3'!M67</f>
        <v>8</v>
      </c>
      <c r="L36" s="31">
        <f>'Розділ 3'!Q67</f>
        <v>3326</v>
      </c>
      <c r="M36" s="31">
        <f>'Розділ 3'!R67</f>
        <v>513</v>
      </c>
      <c r="O36" s="102"/>
    </row>
    <row r="37" spans="1:15" ht="20.25" customHeight="1" x14ac:dyDescent="0.25">
      <c r="A37" s="56">
        <v>3</v>
      </c>
      <c r="B37" s="181"/>
      <c r="C37" s="58" t="s">
        <v>182</v>
      </c>
      <c r="D37" s="31">
        <f>'Розділ 4'!E28+'Розділ 4'!D28</f>
        <v>1609</v>
      </c>
      <c r="E37" s="31">
        <f>'Розділ 4'!E28</f>
        <v>1494</v>
      </c>
      <c r="F37" s="31">
        <f>'Розділ 4'!F28</f>
        <v>1408</v>
      </c>
      <c r="G37" s="31">
        <f>'Розділ 4'!G28</f>
        <v>1306</v>
      </c>
      <c r="H37" s="31">
        <f>'Розділ 4'!H28</f>
        <v>1293</v>
      </c>
      <c r="I37" s="31">
        <f>'Розділ 4'!J28</f>
        <v>11</v>
      </c>
      <c r="J37" s="31">
        <f>'Розділ 4'!K28</f>
        <v>89</v>
      </c>
      <c r="K37" s="31">
        <f>'Розділ 4'!L28</f>
        <v>3</v>
      </c>
      <c r="L37" s="31">
        <f>'Розділ 4'!M28</f>
        <v>201</v>
      </c>
      <c r="M37" s="31">
        <f>'Розділ 4'!N28</f>
        <v>14</v>
      </c>
      <c r="O37" s="102"/>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34:C34"/>
    <mergeCell ref="A1:L1"/>
    <mergeCell ref="G32:K32"/>
    <mergeCell ref="L31:M32"/>
    <mergeCell ref="J6:J7"/>
    <mergeCell ref="B9:C9"/>
    <mergeCell ref="B10:C10"/>
    <mergeCell ref="B11:C11"/>
    <mergeCell ref="B12:B14"/>
    <mergeCell ref="A4:A7"/>
    <mergeCell ref="B4:C7"/>
    <mergeCell ref="B35:C35"/>
    <mergeCell ref="B20:C20"/>
    <mergeCell ref="B21:C21"/>
    <mergeCell ref="F31:K31"/>
    <mergeCell ref="B22:C22"/>
    <mergeCell ref="B23:C23"/>
    <mergeCell ref="B24:C24"/>
    <mergeCell ref="B25:C25"/>
    <mergeCell ref="B26:C26"/>
    <mergeCell ref="D4:E5"/>
    <mergeCell ref="B8:C8"/>
    <mergeCell ref="F4:K4"/>
    <mergeCell ref="B27:C27"/>
    <mergeCell ref="B16:C16"/>
    <mergeCell ref="B17:C17"/>
    <mergeCell ref="B18:C18"/>
    <mergeCell ref="B19:C19"/>
    <mergeCell ref="B15:C15"/>
    <mergeCell ref="A2:L2"/>
    <mergeCell ref="E6:E7"/>
    <mergeCell ref="G6:G7"/>
    <mergeCell ref="H6:H7"/>
    <mergeCell ref="I6:I7"/>
    <mergeCell ref="K6:K7"/>
    <mergeCell ref="L4:L7"/>
    <mergeCell ref="F5:F7"/>
    <mergeCell ref="G5:K5"/>
    <mergeCell ref="D6:D7"/>
  </mergeCells>
  <phoneticPr fontId="0" type="noConversion"/>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Хмельницькій областi, Початок періоду: 01.01.2015, Кінець періоду: 30.06.2015&amp;LAB67ED4C</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70" zoomScaleNormal="70" workbookViewId="0">
      <selection activeCell="I10" sqref="I10"/>
    </sheetView>
  </sheetViews>
  <sheetFormatPr defaultColWidth="9.42578125" defaultRowHeight="12.75" x14ac:dyDescent="0.2"/>
  <cols>
    <col min="1" max="1" width="4.28515625" style="41" customWidth="1"/>
    <col min="2" max="2" width="38.42578125" style="41" customWidth="1"/>
    <col min="3" max="3" width="11.28515625" style="41" customWidth="1"/>
    <col min="4" max="5" width="11.140625" style="41" customWidth="1"/>
    <col min="6" max="6" width="11" style="41" customWidth="1"/>
    <col min="7" max="7" width="10.140625" style="41" customWidth="1"/>
    <col min="8" max="8" width="11.42578125" style="41" customWidth="1"/>
    <col min="9" max="9" width="10.7109375" style="41" customWidth="1"/>
    <col min="10" max="11" width="10" style="41" customWidth="1"/>
    <col min="12" max="12" width="10.140625" style="41" customWidth="1"/>
    <col min="13" max="13" width="10.42578125" style="41" customWidth="1"/>
    <col min="14" max="16384" width="9.42578125" style="41"/>
  </cols>
  <sheetData>
    <row r="1" spans="1:13" ht="18.75" x14ac:dyDescent="0.3">
      <c r="A1" s="202" t="s">
        <v>183</v>
      </c>
      <c r="B1" s="202"/>
      <c r="C1" s="202"/>
      <c r="D1" s="202"/>
      <c r="E1" s="202"/>
      <c r="F1" s="202"/>
      <c r="G1" s="202"/>
      <c r="H1" s="202"/>
      <c r="I1" s="202"/>
      <c r="J1" s="202"/>
      <c r="K1" s="202"/>
      <c r="L1" s="202"/>
      <c r="M1" s="202"/>
    </row>
    <row r="2" spans="1:13" x14ac:dyDescent="0.2">
      <c r="A2" s="1"/>
      <c r="B2" s="1"/>
      <c r="C2" s="1"/>
      <c r="D2" s="1"/>
      <c r="E2" s="1"/>
      <c r="F2" s="1"/>
      <c r="G2" s="1"/>
      <c r="H2" s="1"/>
    </row>
    <row r="3" spans="1:13" ht="18.75" customHeight="1" x14ac:dyDescent="0.2">
      <c r="A3" s="203" t="s">
        <v>236</v>
      </c>
      <c r="B3" s="204" t="s">
        <v>184</v>
      </c>
      <c r="C3" s="205" t="s">
        <v>185</v>
      </c>
      <c r="D3" s="206"/>
      <c r="E3" s="206"/>
      <c r="F3" s="207"/>
      <c r="G3" s="208" t="s">
        <v>186</v>
      </c>
      <c r="H3" s="208"/>
      <c r="I3" s="208"/>
      <c r="J3" s="208"/>
      <c r="K3" s="208"/>
      <c r="L3" s="208"/>
      <c r="M3" s="208"/>
    </row>
    <row r="4" spans="1:13" ht="15.75" customHeight="1" x14ac:dyDescent="0.2">
      <c r="A4" s="203"/>
      <c r="B4" s="204"/>
      <c r="C4" s="200" t="s">
        <v>122</v>
      </c>
      <c r="D4" s="209" t="s">
        <v>187</v>
      </c>
      <c r="E4" s="200" t="s">
        <v>188</v>
      </c>
      <c r="F4" s="200"/>
      <c r="G4" s="200" t="s">
        <v>71</v>
      </c>
      <c r="H4" s="209" t="s">
        <v>63</v>
      </c>
      <c r="I4" s="209"/>
      <c r="J4" s="209"/>
      <c r="K4" s="209"/>
      <c r="L4" s="200" t="s">
        <v>188</v>
      </c>
      <c r="M4" s="200"/>
    </row>
    <row r="5" spans="1:13" ht="15" customHeight="1" x14ac:dyDescent="0.2">
      <c r="A5" s="203"/>
      <c r="B5" s="204"/>
      <c r="C5" s="200"/>
      <c r="D5" s="209"/>
      <c r="E5" s="200"/>
      <c r="F5" s="200"/>
      <c r="G5" s="200"/>
      <c r="H5" s="200" t="s">
        <v>189</v>
      </c>
      <c r="I5" s="200" t="s">
        <v>1</v>
      </c>
      <c r="J5" s="200" t="s">
        <v>190</v>
      </c>
      <c r="K5" s="201" t="s">
        <v>191</v>
      </c>
      <c r="L5" s="200"/>
      <c r="M5" s="200"/>
    </row>
    <row r="6" spans="1:13" ht="78.75" customHeight="1" x14ac:dyDescent="0.2">
      <c r="A6" s="203"/>
      <c r="B6" s="204"/>
      <c r="C6" s="200"/>
      <c r="D6" s="209"/>
      <c r="E6" s="13" t="s">
        <v>192</v>
      </c>
      <c r="F6" s="13" t="s">
        <v>193</v>
      </c>
      <c r="G6" s="200"/>
      <c r="H6" s="200"/>
      <c r="I6" s="200"/>
      <c r="J6" s="200"/>
      <c r="K6" s="201"/>
      <c r="L6" s="13" t="s">
        <v>194</v>
      </c>
      <c r="M6" s="13" t="s">
        <v>195</v>
      </c>
    </row>
    <row r="7" spans="1:13" x14ac:dyDescent="0.2">
      <c r="A7" s="11" t="s">
        <v>64</v>
      </c>
      <c r="B7" s="11" t="s">
        <v>65</v>
      </c>
      <c r="C7" s="6">
        <v>1</v>
      </c>
      <c r="D7" s="6">
        <v>2</v>
      </c>
      <c r="E7" s="6">
        <v>3</v>
      </c>
      <c r="F7" s="6">
        <v>4</v>
      </c>
      <c r="G7" s="6">
        <v>5</v>
      </c>
      <c r="H7" s="6">
        <v>6</v>
      </c>
      <c r="I7" s="6">
        <v>7</v>
      </c>
      <c r="J7" s="6">
        <v>8</v>
      </c>
      <c r="K7" s="6">
        <v>9</v>
      </c>
      <c r="L7" s="6">
        <v>10</v>
      </c>
      <c r="M7" s="6">
        <v>11</v>
      </c>
    </row>
    <row r="8" spans="1:13" ht="28.5" customHeight="1" x14ac:dyDescent="0.2">
      <c r="A8" s="3">
        <v>1</v>
      </c>
      <c r="B8" s="42" t="s">
        <v>196</v>
      </c>
      <c r="C8" s="28">
        <v>94</v>
      </c>
      <c r="D8" s="28"/>
      <c r="E8" s="28">
        <v>638140</v>
      </c>
      <c r="F8" s="28">
        <v>600876</v>
      </c>
      <c r="G8" s="28">
        <v>1</v>
      </c>
      <c r="H8" s="64"/>
      <c r="I8" s="69">
        <v>1</v>
      </c>
      <c r="J8" s="69"/>
      <c r="K8" s="13"/>
      <c r="L8" s="26">
        <v>1727</v>
      </c>
      <c r="M8" s="26">
        <v>1727</v>
      </c>
    </row>
    <row r="9" spans="1:13" ht="43.5" customHeight="1" x14ac:dyDescent="0.2">
      <c r="A9" s="3">
        <v>2</v>
      </c>
      <c r="B9" s="42" t="s">
        <v>197</v>
      </c>
      <c r="C9" s="28"/>
      <c r="D9" s="28"/>
      <c r="E9" s="28"/>
      <c r="F9" s="28"/>
      <c r="G9" s="28"/>
      <c r="H9" s="64"/>
      <c r="I9" s="69"/>
      <c r="J9" s="69"/>
      <c r="K9" s="13"/>
      <c r="L9" s="26"/>
      <c r="M9" s="26"/>
    </row>
    <row r="10" spans="1:13" ht="81" customHeight="1" x14ac:dyDescent="0.2">
      <c r="A10" s="3">
        <v>3</v>
      </c>
      <c r="B10" s="42" t="s">
        <v>198</v>
      </c>
      <c r="C10" s="28">
        <v>993</v>
      </c>
      <c r="D10" s="28"/>
      <c r="E10" s="28">
        <v>3049861</v>
      </c>
      <c r="F10" s="28">
        <v>2451585</v>
      </c>
      <c r="G10" s="28">
        <v>68</v>
      </c>
      <c r="H10" s="64">
        <v>5</v>
      </c>
      <c r="I10" s="69">
        <v>63</v>
      </c>
      <c r="J10" s="69"/>
      <c r="K10" s="13"/>
      <c r="L10" s="26">
        <v>183605</v>
      </c>
      <c r="M10" s="26">
        <v>166643</v>
      </c>
    </row>
    <row r="11" spans="1:13" ht="78.75" customHeight="1" x14ac:dyDescent="0.2">
      <c r="A11" s="3">
        <v>4</v>
      </c>
      <c r="B11" s="42" t="s">
        <v>199</v>
      </c>
      <c r="C11" s="28">
        <v>17</v>
      </c>
      <c r="D11" s="28"/>
      <c r="E11" s="28"/>
      <c r="F11" s="28"/>
      <c r="G11" s="28"/>
      <c r="H11" s="64"/>
      <c r="I11" s="69"/>
      <c r="J11" s="69"/>
      <c r="K11" s="13"/>
      <c r="L11" s="26"/>
      <c r="M11" s="26"/>
    </row>
    <row r="12" spans="1:13" ht="69" customHeight="1" x14ac:dyDescent="0.2">
      <c r="A12" s="3">
        <v>5</v>
      </c>
      <c r="B12" s="42" t="s">
        <v>200</v>
      </c>
      <c r="C12" s="28"/>
      <c r="D12" s="28"/>
      <c r="E12" s="28"/>
      <c r="F12" s="28"/>
      <c r="G12" s="28"/>
      <c r="H12" s="64"/>
      <c r="I12" s="69"/>
      <c r="J12" s="69"/>
      <c r="K12" s="13"/>
      <c r="L12" s="26"/>
      <c r="M12" s="26"/>
    </row>
    <row r="13" spans="1:13" ht="27.75" customHeight="1" x14ac:dyDescent="0.2">
      <c r="A13" s="3">
        <v>6</v>
      </c>
      <c r="B13" s="34" t="s">
        <v>201</v>
      </c>
      <c r="C13" s="26">
        <v>1104</v>
      </c>
      <c r="D13" s="26"/>
      <c r="E13" s="28">
        <v>3688001</v>
      </c>
      <c r="F13" s="28">
        <v>3052461</v>
      </c>
      <c r="G13" s="28">
        <v>69</v>
      </c>
      <c r="H13" s="64">
        <v>5</v>
      </c>
      <c r="I13" s="69">
        <v>64</v>
      </c>
      <c r="J13" s="69"/>
      <c r="K13" s="13"/>
      <c r="L13" s="26">
        <v>185332</v>
      </c>
      <c r="M13" s="26">
        <v>168370</v>
      </c>
    </row>
    <row r="14" spans="1:13" ht="48" customHeight="1" x14ac:dyDescent="0.2">
      <c r="C14" s="43"/>
      <c r="D14" s="43"/>
      <c r="E14" s="43"/>
      <c r="F14" s="43"/>
      <c r="G14" s="43"/>
      <c r="H14" s="43"/>
      <c r="I14" s="43"/>
      <c r="J14" s="43"/>
      <c r="K14" s="44"/>
      <c r="L14" s="44"/>
      <c r="M14" s="44"/>
    </row>
    <row r="15" spans="1:13" x14ac:dyDescent="0.2">
      <c r="C15" s="43"/>
      <c r="D15" s="43"/>
      <c r="E15" s="43"/>
      <c r="F15" s="43"/>
      <c r="G15" s="43"/>
      <c r="H15" s="43"/>
      <c r="I15" s="43"/>
      <c r="J15" s="43"/>
    </row>
    <row r="16" spans="1:13" x14ac:dyDescent="0.2">
      <c r="C16" s="43"/>
      <c r="D16" s="43"/>
      <c r="E16" s="43"/>
      <c r="F16" s="43"/>
      <c r="G16" s="43"/>
      <c r="H16" s="43"/>
      <c r="I16" s="43"/>
      <c r="J16" s="43"/>
    </row>
    <row r="17" spans="3:10" x14ac:dyDescent="0.2">
      <c r="C17" s="43"/>
      <c r="D17" s="43"/>
      <c r="E17" s="43"/>
      <c r="F17" s="43"/>
      <c r="G17" s="43"/>
      <c r="H17" s="43"/>
      <c r="I17" s="43"/>
      <c r="J17" s="43"/>
    </row>
    <row r="18" spans="3:10" x14ac:dyDescent="0.2">
      <c r="C18" s="43"/>
      <c r="D18" s="43"/>
      <c r="E18" s="43"/>
      <c r="F18" s="43"/>
      <c r="G18" s="43"/>
      <c r="H18" s="43"/>
      <c r="I18" s="43"/>
      <c r="J18" s="43"/>
    </row>
    <row r="19" spans="3:10" x14ac:dyDescent="0.2">
      <c r="C19" s="43"/>
      <c r="D19" s="43"/>
      <c r="E19" s="43"/>
      <c r="F19" s="43"/>
      <c r="G19" s="43"/>
      <c r="H19" s="43"/>
      <c r="I19" s="43"/>
      <c r="J19" s="43"/>
    </row>
    <row r="20" spans="3:10" x14ac:dyDescent="0.2">
      <c r="C20" s="43"/>
      <c r="D20" s="43"/>
      <c r="E20" s="43"/>
      <c r="F20" s="43"/>
      <c r="G20" s="43"/>
      <c r="H20" s="43"/>
      <c r="I20" s="43"/>
      <c r="J20" s="43"/>
    </row>
    <row r="21" spans="3:10" x14ac:dyDescent="0.2">
      <c r="C21" s="43"/>
      <c r="D21" s="43"/>
      <c r="E21" s="43"/>
      <c r="F21" s="43"/>
      <c r="G21" s="43"/>
      <c r="H21" s="43"/>
      <c r="I21" s="43"/>
      <c r="J21" s="43"/>
    </row>
    <row r="22" spans="3:10" x14ac:dyDescent="0.2">
      <c r="C22" s="43"/>
      <c r="D22" s="43"/>
      <c r="E22" s="43"/>
      <c r="F22" s="43"/>
      <c r="G22" s="43"/>
      <c r="H22" s="43"/>
      <c r="I22" s="43"/>
      <c r="J22" s="43"/>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honeticPr fontId="0" type="noConversion"/>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Хмельницькій областi, Початок періоду: 01.01.2015, Кінець періоду: 30.06.2015&amp;LAB67ED4C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37" zoomScale="85" zoomScaleNormal="85" zoomScaleSheetLayoutView="100" workbookViewId="0">
      <selection activeCell="D51" sqref="D51"/>
    </sheetView>
  </sheetViews>
  <sheetFormatPr defaultColWidth="9.42578125" defaultRowHeight="12.75" x14ac:dyDescent="0.2"/>
  <cols>
    <col min="1" max="1" width="3.7109375" style="41" customWidth="1"/>
    <col min="2" max="2" width="4.140625" style="41" customWidth="1"/>
    <col min="3" max="3" width="33.28515625" style="41" customWidth="1"/>
    <col min="4" max="4" width="8.85546875" style="41" customWidth="1"/>
    <col min="5" max="5" width="10.5703125" style="41" customWidth="1"/>
    <col min="6" max="6" width="10" style="41" customWidth="1"/>
    <col min="7" max="7" width="10.140625" style="41" customWidth="1"/>
    <col min="8" max="8" width="10.42578125" style="41" customWidth="1"/>
    <col min="9" max="9" width="8.5703125" style="41" customWidth="1"/>
    <col min="10" max="10" width="8.140625" style="41" customWidth="1"/>
    <col min="11" max="11" width="9.28515625" style="41" customWidth="1"/>
    <col min="12" max="12" width="7.5703125" style="41" customWidth="1"/>
    <col min="13" max="13" width="7.85546875" style="41" customWidth="1"/>
    <col min="14" max="14" width="10.5703125" style="41" customWidth="1"/>
    <col min="15" max="15" width="10.42578125" style="41" customWidth="1"/>
    <col min="16" max="16" width="11.5703125" style="41" customWidth="1"/>
    <col min="17" max="18" width="7.85546875" style="41" customWidth="1"/>
    <col min="19" max="16384" width="9.42578125" style="41"/>
  </cols>
  <sheetData>
    <row r="1" spans="1:20" ht="6.75" customHeight="1" x14ac:dyDescent="0.2"/>
    <row r="2" spans="1:20" ht="18.75" x14ac:dyDescent="0.3">
      <c r="A2" s="202" t="s">
        <v>202</v>
      </c>
      <c r="B2" s="202"/>
      <c r="C2" s="202"/>
      <c r="D2" s="202"/>
      <c r="E2" s="202"/>
      <c r="F2" s="202"/>
      <c r="G2" s="202"/>
      <c r="H2" s="202"/>
      <c r="I2" s="202"/>
      <c r="J2" s="202"/>
      <c r="K2" s="202"/>
      <c r="L2" s="202"/>
      <c r="M2" s="202"/>
      <c r="N2" s="202"/>
      <c r="O2" s="202"/>
      <c r="P2" s="202"/>
      <c r="Q2" s="202"/>
      <c r="R2" s="202"/>
    </row>
    <row r="3" spans="1:20" ht="2.25" customHeight="1" x14ac:dyDescent="0.2">
      <c r="A3" s="1"/>
      <c r="B3" s="1"/>
      <c r="C3" s="1"/>
      <c r="D3" s="1"/>
      <c r="E3" s="1"/>
      <c r="F3" s="1"/>
      <c r="G3" s="1"/>
      <c r="H3" s="1"/>
      <c r="I3" s="1"/>
      <c r="J3" s="1"/>
      <c r="K3" s="1"/>
      <c r="L3" s="1"/>
      <c r="M3" s="1"/>
      <c r="N3" s="1"/>
      <c r="O3" s="1"/>
      <c r="P3" s="1"/>
    </row>
    <row r="4" spans="1:20" ht="18" customHeight="1" x14ac:dyDescent="0.2">
      <c r="A4" s="220" t="s">
        <v>236</v>
      </c>
      <c r="B4" s="200" t="s">
        <v>61</v>
      </c>
      <c r="C4" s="209"/>
      <c r="D4" s="222" t="s">
        <v>203</v>
      </c>
      <c r="E4" s="222" t="s">
        <v>204</v>
      </c>
      <c r="F4" s="213" t="s">
        <v>0</v>
      </c>
      <c r="G4" s="225"/>
      <c r="H4" s="225"/>
      <c r="I4" s="225"/>
      <c r="J4" s="225"/>
      <c r="K4" s="225"/>
      <c r="L4" s="226"/>
      <c r="M4" s="227" t="s">
        <v>205</v>
      </c>
      <c r="N4" s="229" t="s">
        <v>206</v>
      </c>
      <c r="O4" s="230"/>
      <c r="P4" s="231"/>
      <c r="Q4" s="232" t="s">
        <v>2</v>
      </c>
      <c r="R4" s="232"/>
    </row>
    <row r="5" spans="1:20" ht="17.25" customHeight="1" x14ac:dyDescent="0.2">
      <c r="A5" s="220"/>
      <c r="B5" s="200"/>
      <c r="C5" s="209"/>
      <c r="D5" s="223"/>
      <c r="E5" s="223"/>
      <c r="F5" s="222" t="s">
        <v>71</v>
      </c>
      <c r="G5" s="211" t="s">
        <v>63</v>
      </c>
      <c r="H5" s="212"/>
      <c r="I5" s="212"/>
      <c r="J5" s="212"/>
      <c r="K5" s="212"/>
      <c r="L5" s="212"/>
      <c r="M5" s="228"/>
      <c r="N5" s="234" t="s">
        <v>207</v>
      </c>
      <c r="O5" s="234" t="s">
        <v>208</v>
      </c>
      <c r="P5" s="234" t="s">
        <v>209</v>
      </c>
      <c r="Q5" s="232"/>
      <c r="R5" s="232"/>
    </row>
    <row r="6" spans="1:20" ht="18.75" customHeight="1" x14ac:dyDescent="0.2">
      <c r="A6" s="221"/>
      <c r="B6" s="209"/>
      <c r="C6" s="209"/>
      <c r="D6" s="223"/>
      <c r="E6" s="223"/>
      <c r="F6" s="233"/>
      <c r="G6" s="209" t="s">
        <v>210</v>
      </c>
      <c r="H6" s="237" t="s">
        <v>42</v>
      </c>
      <c r="I6" s="238"/>
      <c r="J6" s="209" t="s">
        <v>69</v>
      </c>
      <c r="K6" s="209" t="s">
        <v>211</v>
      </c>
      <c r="L6" s="209" t="s">
        <v>212</v>
      </c>
      <c r="M6" s="228"/>
      <c r="N6" s="235"/>
      <c r="O6" s="235"/>
      <c r="P6" s="235"/>
      <c r="Q6" s="232"/>
      <c r="R6" s="232"/>
    </row>
    <row r="7" spans="1:20" ht="86.25" customHeight="1" x14ac:dyDescent="0.2">
      <c r="A7" s="221"/>
      <c r="B7" s="209"/>
      <c r="C7" s="209"/>
      <c r="D7" s="224"/>
      <c r="E7" s="224"/>
      <c r="F7" s="233"/>
      <c r="G7" s="209"/>
      <c r="H7" s="22" t="s">
        <v>213</v>
      </c>
      <c r="I7" s="22" t="s">
        <v>214</v>
      </c>
      <c r="J7" s="209"/>
      <c r="K7" s="209"/>
      <c r="L7" s="209"/>
      <c r="M7" s="228"/>
      <c r="N7" s="236"/>
      <c r="O7" s="236"/>
      <c r="P7" s="236"/>
      <c r="Q7" s="10" t="s">
        <v>71</v>
      </c>
      <c r="R7" s="115" t="s">
        <v>215</v>
      </c>
      <c r="S7" s="66"/>
      <c r="T7" s="65"/>
    </row>
    <row r="8" spans="1:20" ht="18" customHeight="1" x14ac:dyDescent="0.2">
      <c r="A8" s="6" t="s">
        <v>64</v>
      </c>
      <c r="B8" s="200" t="s">
        <v>65</v>
      </c>
      <c r="C8" s="213"/>
      <c r="D8" s="11">
        <v>1</v>
      </c>
      <c r="E8" s="11">
        <v>2</v>
      </c>
      <c r="F8" s="11">
        <v>3</v>
      </c>
      <c r="G8" s="11">
        <v>4</v>
      </c>
      <c r="H8" s="11">
        <v>5</v>
      </c>
      <c r="I8" s="11">
        <v>6</v>
      </c>
      <c r="J8" s="11">
        <v>7</v>
      </c>
      <c r="K8" s="11">
        <v>8</v>
      </c>
      <c r="L8" s="11">
        <v>9</v>
      </c>
      <c r="M8" s="11">
        <v>10</v>
      </c>
      <c r="N8" s="11">
        <v>11</v>
      </c>
      <c r="O8" s="11">
        <v>12</v>
      </c>
      <c r="P8" s="11">
        <v>13</v>
      </c>
      <c r="Q8" s="11">
        <v>14</v>
      </c>
      <c r="R8" s="11">
        <v>15</v>
      </c>
      <c r="S8" s="66"/>
      <c r="T8" s="65"/>
    </row>
    <row r="9" spans="1:20" ht="24.95" customHeight="1" x14ac:dyDescent="0.2">
      <c r="A9" s="3">
        <v>1</v>
      </c>
      <c r="B9" s="214" t="s">
        <v>106</v>
      </c>
      <c r="C9" s="215"/>
      <c r="D9" s="33">
        <v>150</v>
      </c>
      <c r="E9" s="31">
        <v>370</v>
      </c>
      <c r="F9" s="28">
        <v>324</v>
      </c>
      <c r="G9" s="31">
        <v>246</v>
      </c>
      <c r="H9" s="31">
        <v>6</v>
      </c>
      <c r="I9" s="31">
        <v>194</v>
      </c>
      <c r="J9" s="31"/>
      <c r="K9" s="31">
        <v>18</v>
      </c>
      <c r="L9" s="31">
        <v>60</v>
      </c>
      <c r="M9" s="28">
        <v>2</v>
      </c>
      <c r="N9" s="28">
        <v>2669167</v>
      </c>
      <c r="O9" s="28">
        <v>216306</v>
      </c>
      <c r="P9" s="28"/>
      <c r="Q9" s="28">
        <v>196</v>
      </c>
      <c r="R9" s="28">
        <v>39</v>
      </c>
      <c r="S9" s="67"/>
      <c r="T9" s="65"/>
    </row>
    <row r="10" spans="1:20" ht="18" customHeight="1" x14ac:dyDescent="0.2">
      <c r="A10" s="3">
        <v>2</v>
      </c>
      <c r="B10" s="216" t="s">
        <v>63</v>
      </c>
      <c r="C10" s="5" t="s">
        <v>107</v>
      </c>
      <c r="D10" s="28"/>
      <c r="E10" s="28">
        <v>2</v>
      </c>
      <c r="F10" s="28">
        <v>2</v>
      </c>
      <c r="G10" s="28"/>
      <c r="H10" s="28"/>
      <c r="I10" s="28"/>
      <c r="J10" s="28"/>
      <c r="K10" s="28"/>
      <c r="L10" s="28">
        <v>2</v>
      </c>
      <c r="M10" s="28"/>
      <c r="N10" s="28"/>
      <c r="O10" s="28"/>
      <c r="P10" s="28"/>
      <c r="Q10" s="28"/>
      <c r="R10" s="28"/>
      <c r="S10" s="68"/>
      <c r="T10" s="65"/>
    </row>
    <row r="11" spans="1:20" ht="18.75" customHeight="1" x14ac:dyDescent="0.2">
      <c r="A11" s="3">
        <v>3</v>
      </c>
      <c r="B11" s="216"/>
      <c r="C11" s="5" t="s">
        <v>108</v>
      </c>
      <c r="D11" s="28">
        <v>4</v>
      </c>
      <c r="E11" s="28">
        <v>3</v>
      </c>
      <c r="F11" s="28">
        <v>2</v>
      </c>
      <c r="G11" s="28">
        <v>2</v>
      </c>
      <c r="H11" s="28"/>
      <c r="I11" s="28">
        <v>1</v>
      </c>
      <c r="J11" s="28"/>
      <c r="K11" s="28"/>
      <c r="L11" s="28"/>
      <c r="M11" s="28"/>
      <c r="N11" s="28"/>
      <c r="O11" s="28"/>
      <c r="P11" s="28"/>
      <c r="Q11" s="28">
        <v>5</v>
      </c>
      <c r="R11" s="28"/>
      <c r="S11" s="66"/>
      <c r="T11" s="65"/>
    </row>
    <row r="12" spans="1:20" ht="26.25" customHeight="1" x14ac:dyDescent="0.2">
      <c r="A12" s="3">
        <v>4</v>
      </c>
      <c r="B12" s="216"/>
      <c r="C12" s="111" t="s">
        <v>58</v>
      </c>
      <c r="D12" s="28">
        <v>118</v>
      </c>
      <c r="E12" s="28">
        <v>232</v>
      </c>
      <c r="F12" s="28">
        <v>224</v>
      </c>
      <c r="G12" s="28">
        <v>174</v>
      </c>
      <c r="H12" s="28">
        <v>4</v>
      </c>
      <c r="I12" s="28">
        <v>144</v>
      </c>
      <c r="J12" s="28"/>
      <c r="K12" s="28">
        <v>11</v>
      </c>
      <c r="L12" s="28">
        <v>39</v>
      </c>
      <c r="M12" s="28">
        <v>2</v>
      </c>
      <c r="N12" s="28">
        <v>1283507</v>
      </c>
      <c r="O12" s="28">
        <v>199379</v>
      </c>
      <c r="P12" s="28"/>
      <c r="Q12" s="28">
        <v>126</v>
      </c>
      <c r="R12" s="28">
        <v>33</v>
      </c>
      <c r="S12" s="66"/>
      <c r="T12" s="65"/>
    </row>
    <row r="13" spans="1:20" ht="19.5" customHeight="1" x14ac:dyDescent="0.2">
      <c r="A13" s="3">
        <v>5</v>
      </c>
      <c r="B13" s="217" t="s">
        <v>56</v>
      </c>
      <c r="C13" s="217"/>
      <c r="D13" s="28">
        <v>6</v>
      </c>
      <c r="E13" s="28">
        <v>2</v>
      </c>
      <c r="F13" s="28">
        <v>3</v>
      </c>
      <c r="G13" s="28">
        <v>3</v>
      </c>
      <c r="H13" s="28"/>
      <c r="I13" s="28">
        <v>2</v>
      </c>
      <c r="J13" s="28"/>
      <c r="K13" s="28"/>
      <c r="L13" s="28"/>
      <c r="M13" s="28">
        <v>1</v>
      </c>
      <c r="N13" s="28"/>
      <c r="O13" s="28"/>
      <c r="P13" s="28"/>
      <c r="Q13" s="28">
        <v>5</v>
      </c>
      <c r="R13" s="28">
        <v>3</v>
      </c>
      <c r="S13" s="66"/>
      <c r="T13" s="65"/>
    </row>
    <row r="14" spans="1:20" ht="27.75" customHeight="1" x14ac:dyDescent="0.2">
      <c r="A14" s="3">
        <v>6</v>
      </c>
      <c r="B14" s="217" t="s">
        <v>57</v>
      </c>
      <c r="C14" s="217"/>
      <c r="D14" s="28"/>
      <c r="E14" s="28">
        <v>3</v>
      </c>
      <c r="F14" s="28">
        <v>2</v>
      </c>
      <c r="G14" s="28">
        <v>2</v>
      </c>
      <c r="H14" s="28"/>
      <c r="I14" s="28"/>
      <c r="J14" s="28"/>
      <c r="K14" s="28"/>
      <c r="L14" s="28"/>
      <c r="M14" s="28"/>
      <c r="N14" s="28">
        <v>15700</v>
      </c>
      <c r="O14" s="28"/>
      <c r="P14" s="28"/>
      <c r="Q14" s="28">
        <v>1</v>
      </c>
      <c r="R14" s="28"/>
      <c r="S14" s="66"/>
      <c r="T14" s="65"/>
    </row>
    <row r="15" spans="1:20" ht="18.75" customHeight="1" x14ac:dyDescent="0.2">
      <c r="A15" s="3">
        <v>7</v>
      </c>
      <c r="B15" s="218" t="s">
        <v>50</v>
      </c>
      <c r="C15" s="219"/>
      <c r="D15" s="28">
        <v>4</v>
      </c>
      <c r="E15" s="28">
        <v>29</v>
      </c>
      <c r="F15" s="28">
        <v>23</v>
      </c>
      <c r="G15" s="28">
        <v>17</v>
      </c>
      <c r="H15" s="28"/>
      <c r="I15" s="28">
        <v>4</v>
      </c>
      <c r="J15" s="28"/>
      <c r="K15" s="28">
        <v>3</v>
      </c>
      <c r="L15" s="28">
        <v>3</v>
      </c>
      <c r="M15" s="28"/>
      <c r="N15" s="28">
        <v>10000</v>
      </c>
      <c r="O15" s="28"/>
      <c r="P15" s="28"/>
      <c r="Q15" s="28">
        <v>10</v>
      </c>
      <c r="R15" s="28">
        <v>3</v>
      </c>
    </row>
    <row r="16" spans="1:20" ht="20.25" customHeight="1" x14ac:dyDescent="0.2">
      <c r="A16" s="3">
        <v>8</v>
      </c>
      <c r="B16" s="239" t="s">
        <v>51</v>
      </c>
      <c r="C16" s="116" t="s">
        <v>52</v>
      </c>
      <c r="D16" s="28">
        <v>2</v>
      </c>
      <c r="E16" s="28">
        <v>27</v>
      </c>
      <c r="F16" s="28">
        <v>20</v>
      </c>
      <c r="G16" s="28">
        <v>16</v>
      </c>
      <c r="H16" s="28"/>
      <c r="I16" s="28">
        <v>3</v>
      </c>
      <c r="J16" s="28"/>
      <c r="K16" s="28">
        <v>3</v>
      </c>
      <c r="L16" s="28">
        <v>1</v>
      </c>
      <c r="M16" s="28"/>
      <c r="N16" s="28"/>
      <c r="O16" s="28"/>
      <c r="P16" s="28"/>
      <c r="Q16" s="28">
        <v>9</v>
      </c>
      <c r="R16" s="28">
        <v>3</v>
      </c>
    </row>
    <row r="17" spans="1:18" ht="21" customHeight="1" x14ac:dyDescent="0.2">
      <c r="A17" s="3">
        <v>9</v>
      </c>
      <c r="B17" s="239"/>
      <c r="C17" s="116" t="s">
        <v>53</v>
      </c>
      <c r="D17" s="28">
        <v>1</v>
      </c>
      <c r="E17" s="28"/>
      <c r="F17" s="28">
        <v>1</v>
      </c>
      <c r="G17" s="28"/>
      <c r="H17" s="28"/>
      <c r="I17" s="28"/>
      <c r="J17" s="28"/>
      <c r="K17" s="28"/>
      <c r="L17" s="28">
        <v>1</v>
      </c>
      <c r="M17" s="28"/>
      <c r="N17" s="28"/>
      <c r="O17" s="28"/>
      <c r="P17" s="28"/>
      <c r="Q17" s="28"/>
      <c r="R17" s="28"/>
    </row>
    <row r="18" spans="1:18" ht="51.75" customHeight="1" x14ac:dyDescent="0.2">
      <c r="A18" s="3">
        <v>10</v>
      </c>
      <c r="B18" s="239"/>
      <c r="C18" s="116" t="s">
        <v>54</v>
      </c>
      <c r="D18" s="28"/>
      <c r="E18" s="28"/>
      <c r="F18" s="28"/>
      <c r="G18" s="28"/>
      <c r="H18" s="28"/>
      <c r="I18" s="28"/>
      <c r="J18" s="28"/>
      <c r="K18" s="28"/>
      <c r="L18" s="28"/>
      <c r="M18" s="28"/>
      <c r="N18" s="28"/>
      <c r="O18" s="28"/>
      <c r="P18" s="28"/>
      <c r="Q18" s="28"/>
      <c r="R18" s="28"/>
    </row>
    <row r="19" spans="1:18" ht="39.75" customHeight="1" x14ac:dyDescent="0.2">
      <c r="A19" s="3">
        <v>11</v>
      </c>
      <c r="B19" s="239"/>
      <c r="C19" s="116" t="s">
        <v>55</v>
      </c>
      <c r="D19" s="28"/>
      <c r="E19" s="28"/>
      <c r="F19" s="28"/>
      <c r="G19" s="28"/>
      <c r="H19" s="28"/>
      <c r="I19" s="28"/>
      <c r="J19" s="28"/>
      <c r="K19" s="28"/>
      <c r="L19" s="28"/>
      <c r="M19" s="28"/>
      <c r="N19" s="28"/>
      <c r="O19" s="28"/>
      <c r="P19" s="28"/>
      <c r="Q19" s="28"/>
      <c r="R19" s="28"/>
    </row>
    <row r="20" spans="1:18" ht="28.5" customHeight="1" x14ac:dyDescent="0.2">
      <c r="A20" s="3">
        <v>12</v>
      </c>
      <c r="B20" s="214" t="s">
        <v>109</v>
      </c>
      <c r="C20" s="214"/>
      <c r="D20" s="28"/>
      <c r="E20" s="28"/>
      <c r="F20" s="28"/>
      <c r="G20" s="28"/>
      <c r="H20" s="28"/>
      <c r="I20" s="28"/>
      <c r="J20" s="28"/>
      <c r="K20" s="28"/>
      <c r="L20" s="28"/>
      <c r="M20" s="28"/>
      <c r="N20" s="28"/>
      <c r="O20" s="28"/>
      <c r="P20" s="28"/>
      <c r="Q20" s="28"/>
      <c r="R20" s="28"/>
    </row>
    <row r="21" spans="1:18" ht="18" customHeight="1" x14ac:dyDescent="0.2">
      <c r="A21" s="3">
        <v>13</v>
      </c>
      <c r="B21" s="216" t="s">
        <v>51</v>
      </c>
      <c r="C21" s="5" t="s">
        <v>110</v>
      </c>
      <c r="D21" s="28"/>
      <c r="E21" s="28"/>
      <c r="F21" s="28"/>
      <c r="G21" s="28"/>
      <c r="H21" s="28"/>
      <c r="I21" s="28"/>
      <c r="J21" s="28"/>
      <c r="K21" s="28"/>
      <c r="L21" s="28"/>
      <c r="M21" s="28"/>
      <c r="N21" s="28"/>
      <c r="O21" s="28"/>
      <c r="P21" s="28"/>
      <c r="Q21" s="28"/>
      <c r="R21" s="28"/>
    </row>
    <row r="22" spans="1:18" ht="19.5" customHeight="1" x14ac:dyDescent="0.2">
      <c r="A22" s="3">
        <v>14</v>
      </c>
      <c r="B22" s="216"/>
      <c r="C22" s="5" t="s">
        <v>111</v>
      </c>
      <c r="D22" s="28"/>
      <c r="E22" s="28"/>
      <c r="F22" s="28"/>
      <c r="G22" s="28"/>
      <c r="H22" s="28"/>
      <c r="I22" s="28"/>
      <c r="J22" s="28"/>
      <c r="K22" s="28"/>
      <c r="L22" s="28"/>
      <c r="M22" s="28"/>
      <c r="N22" s="28"/>
      <c r="O22" s="28"/>
      <c r="P22" s="28"/>
      <c r="Q22" s="28"/>
      <c r="R22" s="28"/>
    </row>
    <row r="23" spans="1:18" ht="42" customHeight="1" x14ac:dyDescent="0.2">
      <c r="A23" s="3">
        <v>15</v>
      </c>
      <c r="B23" s="216"/>
      <c r="C23" s="5" t="s">
        <v>139</v>
      </c>
      <c r="D23" s="28"/>
      <c r="E23" s="28"/>
      <c r="F23" s="28"/>
      <c r="G23" s="28"/>
      <c r="H23" s="28"/>
      <c r="I23" s="28"/>
      <c r="J23" s="28"/>
      <c r="K23" s="28"/>
      <c r="L23" s="28"/>
      <c r="M23" s="28"/>
      <c r="N23" s="28"/>
      <c r="O23" s="28"/>
      <c r="P23" s="28"/>
      <c r="Q23" s="28"/>
      <c r="R23" s="28"/>
    </row>
    <row r="24" spans="1:18" ht="30" customHeight="1" x14ac:dyDescent="0.2">
      <c r="A24" s="3">
        <v>16</v>
      </c>
      <c r="B24" s="216"/>
      <c r="C24" s="42" t="s">
        <v>59</v>
      </c>
      <c r="D24" s="28"/>
      <c r="E24" s="28"/>
      <c r="F24" s="28"/>
      <c r="G24" s="28"/>
      <c r="H24" s="28"/>
      <c r="I24" s="28"/>
      <c r="J24" s="28"/>
      <c r="K24" s="28"/>
      <c r="L24" s="28"/>
      <c r="M24" s="28"/>
      <c r="N24" s="28"/>
      <c r="O24" s="28"/>
      <c r="P24" s="28"/>
      <c r="Q24" s="28"/>
      <c r="R24" s="28"/>
    </row>
    <row r="25" spans="1:18" ht="28.5" customHeight="1" x14ac:dyDescent="0.2">
      <c r="A25" s="3">
        <v>17</v>
      </c>
      <c r="B25" s="216"/>
      <c r="C25" s="42" t="s">
        <v>60</v>
      </c>
      <c r="D25" s="28"/>
      <c r="E25" s="28"/>
      <c r="F25" s="28"/>
      <c r="G25" s="28"/>
      <c r="H25" s="28"/>
      <c r="I25" s="28"/>
      <c r="J25" s="28"/>
      <c r="K25" s="28"/>
      <c r="L25" s="28"/>
      <c r="M25" s="28"/>
      <c r="N25" s="28"/>
      <c r="O25" s="28"/>
      <c r="P25" s="28"/>
      <c r="Q25" s="28"/>
      <c r="R25" s="28"/>
    </row>
    <row r="26" spans="1:18" s="45" customFormat="1" ht="24.75" customHeight="1" x14ac:dyDescent="0.2">
      <c r="A26" s="3">
        <v>18</v>
      </c>
      <c r="B26" s="214" t="s">
        <v>112</v>
      </c>
      <c r="C26" s="214"/>
      <c r="D26" s="28">
        <v>1028</v>
      </c>
      <c r="E26" s="28">
        <v>2718</v>
      </c>
      <c r="F26" s="28">
        <v>2612</v>
      </c>
      <c r="G26" s="28">
        <v>2195</v>
      </c>
      <c r="H26" s="28">
        <v>1244</v>
      </c>
      <c r="I26" s="28">
        <v>2050</v>
      </c>
      <c r="J26" s="28">
        <v>31</v>
      </c>
      <c r="K26" s="28">
        <v>88</v>
      </c>
      <c r="L26" s="28">
        <v>297</v>
      </c>
      <c r="M26" s="28">
        <v>2</v>
      </c>
      <c r="N26" s="28">
        <v>222742559.84999999</v>
      </c>
      <c r="O26" s="28">
        <v>124646743</v>
      </c>
      <c r="P26" s="28">
        <v>19500</v>
      </c>
      <c r="Q26" s="28">
        <v>1134</v>
      </c>
      <c r="R26" s="28">
        <v>81</v>
      </c>
    </row>
    <row r="27" spans="1:18" ht="15" customHeight="1" x14ac:dyDescent="0.2">
      <c r="A27" s="3">
        <v>19</v>
      </c>
      <c r="B27" s="216" t="s">
        <v>51</v>
      </c>
      <c r="C27" s="5" t="s">
        <v>113</v>
      </c>
      <c r="D27" s="28">
        <v>41</v>
      </c>
      <c r="E27" s="28">
        <v>51</v>
      </c>
      <c r="F27" s="28">
        <v>49</v>
      </c>
      <c r="G27" s="28">
        <v>35</v>
      </c>
      <c r="H27" s="28">
        <v>13</v>
      </c>
      <c r="I27" s="28">
        <v>21</v>
      </c>
      <c r="J27" s="28">
        <v>1</v>
      </c>
      <c r="K27" s="28">
        <v>6</v>
      </c>
      <c r="L27" s="28">
        <v>7</v>
      </c>
      <c r="M27" s="28"/>
      <c r="N27" s="28">
        <v>1012167</v>
      </c>
      <c r="O27" s="28">
        <v>387485</v>
      </c>
      <c r="P27" s="28"/>
      <c r="Q27" s="28">
        <v>43</v>
      </c>
      <c r="R27" s="28">
        <v>4</v>
      </c>
    </row>
    <row r="28" spans="1:18" ht="15" customHeight="1" x14ac:dyDescent="0.2">
      <c r="A28" s="3">
        <v>20</v>
      </c>
      <c r="B28" s="241"/>
      <c r="C28" s="5" t="s">
        <v>114</v>
      </c>
      <c r="D28" s="28">
        <v>17</v>
      </c>
      <c r="E28" s="28">
        <v>17</v>
      </c>
      <c r="F28" s="28">
        <v>20</v>
      </c>
      <c r="G28" s="28">
        <v>12</v>
      </c>
      <c r="H28" s="28">
        <v>1</v>
      </c>
      <c r="I28" s="28">
        <v>4</v>
      </c>
      <c r="J28" s="28">
        <v>2</v>
      </c>
      <c r="K28" s="28">
        <v>2</v>
      </c>
      <c r="L28" s="28">
        <v>4</v>
      </c>
      <c r="M28" s="28"/>
      <c r="N28" s="28"/>
      <c r="O28" s="28"/>
      <c r="P28" s="28"/>
      <c r="Q28" s="28">
        <v>14</v>
      </c>
      <c r="R28" s="28">
        <v>4</v>
      </c>
    </row>
    <row r="29" spans="1:18" ht="15" customHeight="1" x14ac:dyDescent="0.2">
      <c r="A29" s="3">
        <v>21</v>
      </c>
      <c r="B29" s="241"/>
      <c r="C29" s="5" t="s">
        <v>115</v>
      </c>
      <c r="D29" s="28">
        <v>3</v>
      </c>
      <c r="E29" s="28">
        <v>7</v>
      </c>
      <c r="F29" s="28">
        <v>6</v>
      </c>
      <c r="G29" s="28">
        <v>5</v>
      </c>
      <c r="H29" s="28"/>
      <c r="I29" s="28">
        <v>5</v>
      </c>
      <c r="J29" s="28"/>
      <c r="K29" s="28"/>
      <c r="L29" s="28">
        <v>1</v>
      </c>
      <c r="M29" s="28"/>
      <c r="N29" s="28"/>
      <c r="O29" s="28"/>
      <c r="P29" s="28"/>
      <c r="Q29" s="28">
        <v>4</v>
      </c>
      <c r="R29" s="28">
        <v>2</v>
      </c>
    </row>
    <row r="30" spans="1:18" ht="15" customHeight="1" x14ac:dyDescent="0.2">
      <c r="A30" s="3">
        <v>22</v>
      </c>
      <c r="B30" s="241"/>
      <c r="C30" s="5" t="s">
        <v>116</v>
      </c>
      <c r="D30" s="28">
        <v>20</v>
      </c>
      <c r="E30" s="28">
        <v>77</v>
      </c>
      <c r="F30" s="28">
        <v>58</v>
      </c>
      <c r="G30" s="28">
        <v>38</v>
      </c>
      <c r="H30" s="28">
        <v>10</v>
      </c>
      <c r="I30" s="28">
        <v>29</v>
      </c>
      <c r="J30" s="28"/>
      <c r="K30" s="28">
        <v>4</v>
      </c>
      <c r="L30" s="28">
        <v>16</v>
      </c>
      <c r="M30" s="28">
        <v>1</v>
      </c>
      <c r="N30" s="28">
        <v>116536</v>
      </c>
      <c r="O30" s="28">
        <v>12683</v>
      </c>
      <c r="P30" s="28">
        <v>500</v>
      </c>
      <c r="Q30" s="28">
        <v>39</v>
      </c>
      <c r="R30" s="28">
        <v>6</v>
      </c>
    </row>
    <row r="31" spans="1:18" ht="15" customHeight="1" x14ac:dyDescent="0.2">
      <c r="A31" s="3">
        <v>23</v>
      </c>
      <c r="B31" s="241"/>
      <c r="C31" s="5" t="s">
        <v>117</v>
      </c>
      <c r="D31" s="28">
        <v>84</v>
      </c>
      <c r="E31" s="28">
        <v>188</v>
      </c>
      <c r="F31" s="28">
        <v>175</v>
      </c>
      <c r="G31" s="28">
        <v>137</v>
      </c>
      <c r="H31" s="28">
        <v>82</v>
      </c>
      <c r="I31" s="28">
        <v>132</v>
      </c>
      <c r="J31" s="28">
        <v>2</v>
      </c>
      <c r="K31" s="28">
        <v>14</v>
      </c>
      <c r="L31" s="28">
        <v>22</v>
      </c>
      <c r="M31" s="28"/>
      <c r="N31" s="28">
        <v>769795</v>
      </c>
      <c r="O31" s="28">
        <v>215258</v>
      </c>
      <c r="P31" s="28"/>
      <c r="Q31" s="28">
        <v>97</v>
      </c>
      <c r="R31" s="28">
        <v>1</v>
      </c>
    </row>
    <row r="32" spans="1:18" ht="15" customHeight="1" x14ac:dyDescent="0.2">
      <c r="A32" s="3">
        <v>24</v>
      </c>
      <c r="B32" s="241"/>
      <c r="C32" s="5" t="s">
        <v>118</v>
      </c>
      <c r="D32" s="28">
        <v>15</v>
      </c>
      <c r="E32" s="28">
        <v>45</v>
      </c>
      <c r="F32" s="28">
        <v>37</v>
      </c>
      <c r="G32" s="28">
        <v>27</v>
      </c>
      <c r="H32" s="28">
        <v>6</v>
      </c>
      <c r="I32" s="28">
        <v>23</v>
      </c>
      <c r="J32" s="28">
        <v>2</v>
      </c>
      <c r="K32" s="28">
        <v>1</v>
      </c>
      <c r="L32" s="28">
        <v>7</v>
      </c>
      <c r="M32" s="28"/>
      <c r="N32" s="28">
        <v>747848</v>
      </c>
      <c r="O32" s="28">
        <v>364458</v>
      </c>
      <c r="P32" s="28">
        <v>2000</v>
      </c>
      <c r="Q32" s="28">
        <v>23</v>
      </c>
      <c r="R32" s="28"/>
    </row>
    <row r="33" spans="1:18" ht="53.25" customHeight="1" x14ac:dyDescent="0.2">
      <c r="A33" s="3">
        <v>25</v>
      </c>
      <c r="B33" s="241"/>
      <c r="C33" s="117" t="s">
        <v>262</v>
      </c>
      <c r="D33" s="28"/>
      <c r="E33" s="28"/>
      <c r="F33" s="28"/>
      <c r="G33" s="28"/>
      <c r="H33" s="28"/>
      <c r="I33" s="28"/>
      <c r="J33" s="28"/>
      <c r="K33" s="28"/>
      <c r="L33" s="28"/>
      <c r="M33" s="28"/>
      <c r="N33" s="28"/>
      <c r="O33" s="28"/>
      <c r="P33" s="28"/>
      <c r="Q33" s="28"/>
      <c r="R33" s="28"/>
    </row>
    <row r="34" spans="1:18" ht="15" customHeight="1" x14ac:dyDescent="0.2">
      <c r="A34" s="3">
        <v>26</v>
      </c>
      <c r="B34" s="241"/>
      <c r="C34" s="42" t="s">
        <v>119</v>
      </c>
      <c r="D34" s="28">
        <v>808</v>
      </c>
      <c r="E34" s="28">
        <v>2246</v>
      </c>
      <c r="F34" s="28">
        <v>2188</v>
      </c>
      <c r="G34" s="28">
        <v>1877</v>
      </c>
      <c r="H34" s="28">
        <v>1114</v>
      </c>
      <c r="I34" s="28">
        <v>1787</v>
      </c>
      <c r="J34" s="28">
        <v>24</v>
      </c>
      <c r="K34" s="28">
        <v>59</v>
      </c>
      <c r="L34" s="28">
        <v>227</v>
      </c>
      <c r="M34" s="28">
        <v>1</v>
      </c>
      <c r="N34" s="28">
        <v>218628773.84999999</v>
      </c>
      <c r="O34" s="28">
        <v>123423101</v>
      </c>
      <c r="P34" s="28">
        <v>12000</v>
      </c>
      <c r="Q34" s="28">
        <v>866</v>
      </c>
      <c r="R34" s="28">
        <v>56</v>
      </c>
    </row>
    <row r="35" spans="1:18" ht="15" customHeight="1" x14ac:dyDescent="0.2">
      <c r="A35" s="3">
        <v>27</v>
      </c>
      <c r="B35" s="241"/>
      <c r="C35" s="5" t="s">
        <v>3</v>
      </c>
      <c r="D35" s="28">
        <v>8</v>
      </c>
      <c r="E35" s="28">
        <v>2</v>
      </c>
      <c r="F35" s="28">
        <v>6</v>
      </c>
      <c r="G35" s="28">
        <v>6</v>
      </c>
      <c r="H35" s="28">
        <v>3</v>
      </c>
      <c r="I35" s="28">
        <v>6</v>
      </c>
      <c r="J35" s="28"/>
      <c r="K35" s="28"/>
      <c r="L35" s="28"/>
      <c r="M35" s="28"/>
      <c r="N35" s="28">
        <v>469284</v>
      </c>
      <c r="O35" s="28">
        <v>7000</v>
      </c>
      <c r="P35" s="28">
        <v>5000</v>
      </c>
      <c r="Q35" s="28">
        <v>4</v>
      </c>
      <c r="R35" s="28">
        <v>3</v>
      </c>
    </row>
    <row r="36" spans="1:18" ht="25.5" customHeight="1" x14ac:dyDescent="0.2">
      <c r="A36" s="3">
        <v>28</v>
      </c>
      <c r="B36" s="210" t="s">
        <v>4</v>
      </c>
      <c r="C36" s="242"/>
      <c r="D36" s="28">
        <v>160</v>
      </c>
      <c r="E36" s="28">
        <v>365</v>
      </c>
      <c r="F36" s="28">
        <v>360</v>
      </c>
      <c r="G36" s="28">
        <v>293</v>
      </c>
      <c r="H36" s="28">
        <v>57</v>
      </c>
      <c r="I36" s="28">
        <v>254</v>
      </c>
      <c r="J36" s="28">
        <v>3</v>
      </c>
      <c r="K36" s="28">
        <v>20</v>
      </c>
      <c r="L36" s="28">
        <v>44</v>
      </c>
      <c r="M36" s="28"/>
      <c r="N36" s="28">
        <v>46355242</v>
      </c>
      <c r="O36" s="28">
        <v>3422435</v>
      </c>
      <c r="P36" s="28">
        <v>1340248</v>
      </c>
      <c r="Q36" s="28">
        <v>165</v>
      </c>
      <c r="R36" s="28">
        <v>21</v>
      </c>
    </row>
    <row r="37" spans="1:18" ht="15" customHeight="1" x14ac:dyDescent="0.2">
      <c r="A37" s="3">
        <v>29</v>
      </c>
      <c r="B37" s="214" t="s">
        <v>140</v>
      </c>
      <c r="C37" s="215"/>
      <c r="D37" s="28">
        <v>158</v>
      </c>
      <c r="E37" s="28">
        <v>362</v>
      </c>
      <c r="F37" s="28">
        <v>356</v>
      </c>
      <c r="G37" s="28">
        <v>290</v>
      </c>
      <c r="H37" s="28">
        <v>57</v>
      </c>
      <c r="I37" s="28">
        <v>251</v>
      </c>
      <c r="J37" s="28">
        <v>3</v>
      </c>
      <c r="K37" s="28">
        <v>20</v>
      </c>
      <c r="L37" s="28">
        <v>43</v>
      </c>
      <c r="M37" s="28"/>
      <c r="N37" s="28">
        <v>46339377</v>
      </c>
      <c r="O37" s="28">
        <v>3406570</v>
      </c>
      <c r="P37" s="28">
        <v>1340248</v>
      </c>
      <c r="Q37" s="28">
        <v>164</v>
      </c>
      <c r="R37" s="28">
        <v>21</v>
      </c>
    </row>
    <row r="38" spans="1:18" ht="32.25" customHeight="1" x14ac:dyDescent="0.2">
      <c r="A38" s="3">
        <v>30</v>
      </c>
      <c r="B38" s="241" t="s">
        <v>51</v>
      </c>
      <c r="C38" s="5" t="s">
        <v>255</v>
      </c>
      <c r="D38" s="28">
        <v>23</v>
      </c>
      <c r="E38" s="28">
        <v>101</v>
      </c>
      <c r="F38" s="28">
        <v>98</v>
      </c>
      <c r="G38" s="28">
        <v>82</v>
      </c>
      <c r="H38" s="28">
        <v>8</v>
      </c>
      <c r="I38" s="28">
        <v>80</v>
      </c>
      <c r="J38" s="28"/>
      <c r="K38" s="28">
        <v>3</v>
      </c>
      <c r="L38" s="28">
        <v>13</v>
      </c>
      <c r="M38" s="28"/>
      <c r="N38" s="28">
        <v>2575128</v>
      </c>
      <c r="O38" s="28">
        <v>873293</v>
      </c>
      <c r="P38" s="28">
        <v>207500</v>
      </c>
      <c r="Q38" s="28">
        <v>26</v>
      </c>
      <c r="R38" s="28">
        <v>6</v>
      </c>
    </row>
    <row r="39" spans="1:18" ht="52.5" customHeight="1" x14ac:dyDescent="0.2">
      <c r="A39" s="3">
        <v>31</v>
      </c>
      <c r="B39" s="241"/>
      <c r="C39" s="5" t="s">
        <v>5</v>
      </c>
      <c r="D39" s="28">
        <v>11</v>
      </c>
      <c r="E39" s="28">
        <v>12</v>
      </c>
      <c r="F39" s="28">
        <v>14</v>
      </c>
      <c r="G39" s="28">
        <v>12</v>
      </c>
      <c r="H39" s="28">
        <v>2</v>
      </c>
      <c r="I39" s="28">
        <v>10</v>
      </c>
      <c r="J39" s="28"/>
      <c r="K39" s="28">
        <v>1</v>
      </c>
      <c r="L39" s="28">
        <v>1</v>
      </c>
      <c r="M39" s="28"/>
      <c r="N39" s="28">
        <v>1235917</v>
      </c>
      <c r="O39" s="28">
        <v>564755</v>
      </c>
      <c r="P39" s="28">
        <v>325384</v>
      </c>
      <c r="Q39" s="28">
        <v>9</v>
      </c>
      <c r="R39" s="28">
        <v>2</v>
      </c>
    </row>
    <row r="40" spans="1:18" ht="70.5" customHeight="1" x14ac:dyDescent="0.2">
      <c r="A40" s="3">
        <v>32</v>
      </c>
      <c r="B40" s="241"/>
      <c r="C40" s="5" t="s">
        <v>254</v>
      </c>
      <c r="D40" s="28">
        <v>6</v>
      </c>
      <c r="E40" s="28">
        <v>8</v>
      </c>
      <c r="F40" s="28">
        <v>12</v>
      </c>
      <c r="G40" s="28">
        <v>9</v>
      </c>
      <c r="H40" s="28"/>
      <c r="I40" s="28">
        <v>8</v>
      </c>
      <c r="J40" s="28"/>
      <c r="K40" s="28">
        <v>1</v>
      </c>
      <c r="L40" s="28">
        <v>2</v>
      </c>
      <c r="M40" s="28"/>
      <c r="N40" s="28">
        <v>4879844</v>
      </c>
      <c r="O40" s="28">
        <v>398709</v>
      </c>
      <c r="P40" s="28">
        <v>398709</v>
      </c>
      <c r="Q40" s="28">
        <v>2</v>
      </c>
      <c r="R40" s="28"/>
    </row>
    <row r="41" spans="1:18" ht="28.5" customHeight="1" x14ac:dyDescent="0.2">
      <c r="A41" s="3">
        <v>33</v>
      </c>
      <c r="B41" s="241"/>
      <c r="C41" s="5" t="s">
        <v>123</v>
      </c>
      <c r="D41" s="28">
        <v>41</v>
      </c>
      <c r="E41" s="28">
        <v>48</v>
      </c>
      <c r="F41" s="28">
        <v>52</v>
      </c>
      <c r="G41" s="28">
        <v>43</v>
      </c>
      <c r="H41" s="28">
        <v>11</v>
      </c>
      <c r="I41" s="28">
        <v>39</v>
      </c>
      <c r="J41" s="28"/>
      <c r="K41" s="28">
        <v>1</v>
      </c>
      <c r="L41" s="28">
        <v>8</v>
      </c>
      <c r="M41" s="28"/>
      <c r="N41" s="28">
        <v>34347465</v>
      </c>
      <c r="O41" s="28">
        <v>509787</v>
      </c>
      <c r="P41" s="28">
        <v>6028</v>
      </c>
      <c r="Q41" s="28">
        <v>37</v>
      </c>
      <c r="R41" s="28">
        <v>1</v>
      </c>
    </row>
    <row r="42" spans="1:18" ht="39.75" customHeight="1" x14ac:dyDescent="0.2">
      <c r="A42" s="3">
        <v>34</v>
      </c>
      <c r="B42" s="241"/>
      <c r="C42" s="5" t="s">
        <v>124</v>
      </c>
      <c r="D42" s="28">
        <v>3</v>
      </c>
      <c r="E42" s="28">
        <v>37</v>
      </c>
      <c r="F42" s="28">
        <v>34</v>
      </c>
      <c r="G42" s="28">
        <v>26</v>
      </c>
      <c r="H42" s="28">
        <v>6</v>
      </c>
      <c r="I42" s="28">
        <v>24</v>
      </c>
      <c r="J42" s="28"/>
      <c r="K42" s="28">
        <v>4</v>
      </c>
      <c r="L42" s="28">
        <v>4</v>
      </c>
      <c r="M42" s="28"/>
      <c r="N42" s="28">
        <v>84885</v>
      </c>
      <c r="O42" s="28">
        <v>76715</v>
      </c>
      <c r="P42" s="28"/>
      <c r="Q42" s="28">
        <v>6</v>
      </c>
      <c r="R42" s="28"/>
    </row>
    <row r="43" spans="1:18" ht="27" customHeight="1" x14ac:dyDescent="0.2">
      <c r="A43" s="3">
        <v>35</v>
      </c>
      <c r="B43" s="241"/>
      <c r="C43" s="5" t="s">
        <v>125</v>
      </c>
      <c r="D43" s="28"/>
      <c r="E43" s="28">
        <v>1</v>
      </c>
      <c r="F43" s="28"/>
      <c r="G43" s="28"/>
      <c r="H43" s="28"/>
      <c r="I43" s="28"/>
      <c r="J43" s="28"/>
      <c r="K43" s="28"/>
      <c r="L43" s="28"/>
      <c r="M43" s="28"/>
      <c r="N43" s="28"/>
      <c r="O43" s="28"/>
      <c r="P43" s="28"/>
      <c r="Q43" s="28">
        <v>1</v>
      </c>
      <c r="R43" s="28"/>
    </row>
    <row r="44" spans="1:18" ht="31.5" customHeight="1" x14ac:dyDescent="0.2">
      <c r="A44" s="3">
        <v>36</v>
      </c>
      <c r="B44" s="241"/>
      <c r="C44" s="5" t="s">
        <v>253</v>
      </c>
      <c r="D44" s="28"/>
      <c r="E44" s="28"/>
      <c r="F44" s="28"/>
      <c r="G44" s="28"/>
      <c r="H44" s="28"/>
      <c r="I44" s="28"/>
      <c r="J44" s="28"/>
      <c r="K44" s="28"/>
      <c r="L44" s="28"/>
      <c r="M44" s="28"/>
      <c r="N44" s="28"/>
      <c r="O44" s="28"/>
      <c r="P44" s="28"/>
      <c r="Q44" s="28"/>
      <c r="R44" s="28"/>
    </row>
    <row r="45" spans="1:18" ht="65.25" customHeight="1" x14ac:dyDescent="0.2">
      <c r="A45" s="3">
        <v>37</v>
      </c>
      <c r="B45" s="241"/>
      <c r="C45" s="5" t="s">
        <v>252</v>
      </c>
      <c r="D45" s="28"/>
      <c r="E45" s="28"/>
      <c r="F45" s="28"/>
      <c r="G45" s="28"/>
      <c r="H45" s="28"/>
      <c r="I45" s="28"/>
      <c r="J45" s="28"/>
      <c r="K45" s="28"/>
      <c r="L45" s="28"/>
      <c r="M45" s="28"/>
      <c r="N45" s="28"/>
      <c r="O45" s="28"/>
      <c r="P45" s="28"/>
      <c r="Q45" s="28"/>
      <c r="R45" s="28"/>
    </row>
    <row r="46" spans="1:18" ht="15" customHeight="1" x14ac:dyDescent="0.2">
      <c r="A46" s="3">
        <v>38</v>
      </c>
      <c r="B46" s="214" t="s">
        <v>126</v>
      </c>
      <c r="C46" s="215"/>
      <c r="D46" s="28">
        <v>165</v>
      </c>
      <c r="E46" s="28">
        <v>922</v>
      </c>
      <c r="F46" s="28">
        <v>872</v>
      </c>
      <c r="G46" s="28">
        <v>806</v>
      </c>
      <c r="H46" s="28">
        <v>15</v>
      </c>
      <c r="I46" s="28">
        <v>780</v>
      </c>
      <c r="J46" s="28">
        <v>1</v>
      </c>
      <c r="K46" s="28">
        <v>15</v>
      </c>
      <c r="L46" s="28">
        <v>50</v>
      </c>
      <c r="M46" s="28">
        <v>2</v>
      </c>
      <c r="N46" s="28">
        <v>2819642</v>
      </c>
      <c r="O46" s="28">
        <v>5694</v>
      </c>
      <c r="P46" s="28"/>
      <c r="Q46" s="28">
        <v>215</v>
      </c>
      <c r="R46" s="28">
        <v>18</v>
      </c>
    </row>
    <row r="47" spans="1:18" ht="25.5" customHeight="1" x14ac:dyDescent="0.2">
      <c r="A47" s="3">
        <v>39</v>
      </c>
      <c r="B47" s="210" t="s">
        <v>6</v>
      </c>
      <c r="C47" s="210"/>
      <c r="D47" s="28">
        <v>15</v>
      </c>
      <c r="E47" s="28">
        <v>16</v>
      </c>
      <c r="F47" s="28">
        <v>19</v>
      </c>
      <c r="G47" s="28">
        <v>13</v>
      </c>
      <c r="H47" s="28"/>
      <c r="I47" s="28">
        <v>5</v>
      </c>
      <c r="J47" s="28"/>
      <c r="K47" s="28">
        <v>1</v>
      </c>
      <c r="L47" s="28">
        <v>5</v>
      </c>
      <c r="M47" s="28"/>
      <c r="N47" s="28">
        <v>58047</v>
      </c>
      <c r="O47" s="28">
        <v>14001</v>
      </c>
      <c r="P47" s="28">
        <v>14001</v>
      </c>
      <c r="Q47" s="28">
        <v>12</v>
      </c>
      <c r="R47" s="28">
        <v>3</v>
      </c>
    </row>
    <row r="48" spans="1:18" ht="25.5" customHeight="1" x14ac:dyDescent="0.2">
      <c r="A48" s="3">
        <v>40</v>
      </c>
      <c r="B48" s="214" t="s">
        <v>7</v>
      </c>
      <c r="C48" s="215"/>
      <c r="D48" s="28">
        <v>15</v>
      </c>
      <c r="E48" s="28">
        <v>16</v>
      </c>
      <c r="F48" s="28">
        <v>19</v>
      </c>
      <c r="G48" s="28">
        <v>13</v>
      </c>
      <c r="H48" s="28"/>
      <c r="I48" s="28">
        <v>5</v>
      </c>
      <c r="J48" s="28"/>
      <c r="K48" s="28">
        <v>1</v>
      </c>
      <c r="L48" s="28">
        <v>5</v>
      </c>
      <c r="M48" s="28"/>
      <c r="N48" s="28">
        <v>58047</v>
      </c>
      <c r="O48" s="28">
        <v>14001</v>
      </c>
      <c r="P48" s="28">
        <v>14001</v>
      </c>
      <c r="Q48" s="28">
        <v>12</v>
      </c>
      <c r="R48" s="28">
        <v>3</v>
      </c>
    </row>
    <row r="49" spans="1:18" ht="15" customHeight="1" x14ac:dyDescent="0.2">
      <c r="A49" s="3">
        <v>41</v>
      </c>
      <c r="B49" s="240" t="s">
        <v>8</v>
      </c>
      <c r="C49" s="215"/>
      <c r="D49" s="28">
        <v>2</v>
      </c>
      <c r="E49" s="28">
        <v>1</v>
      </c>
      <c r="F49" s="28">
        <v>2</v>
      </c>
      <c r="G49" s="28">
        <v>2</v>
      </c>
      <c r="H49" s="28"/>
      <c r="I49" s="28">
        <v>1</v>
      </c>
      <c r="J49" s="28"/>
      <c r="K49" s="28"/>
      <c r="L49" s="28"/>
      <c r="M49" s="28"/>
      <c r="N49" s="28">
        <v>18047</v>
      </c>
      <c r="O49" s="28">
        <v>4000</v>
      </c>
      <c r="P49" s="28">
        <v>4000</v>
      </c>
      <c r="Q49" s="28">
        <v>1</v>
      </c>
      <c r="R49" s="28"/>
    </row>
    <row r="50" spans="1:18" ht="23.25" customHeight="1" x14ac:dyDescent="0.2">
      <c r="A50" s="3">
        <v>42</v>
      </c>
      <c r="B50" s="214" t="s">
        <v>127</v>
      </c>
      <c r="C50" s="215"/>
      <c r="D50" s="28">
        <v>169</v>
      </c>
      <c r="E50" s="28">
        <v>466</v>
      </c>
      <c r="F50" s="28">
        <v>464</v>
      </c>
      <c r="G50" s="28">
        <v>364</v>
      </c>
      <c r="H50" s="28">
        <v>162</v>
      </c>
      <c r="I50" s="28">
        <v>319</v>
      </c>
      <c r="J50" s="28">
        <v>1</v>
      </c>
      <c r="K50" s="28">
        <v>28</v>
      </c>
      <c r="L50" s="28">
        <v>71</v>
      </c>
      <c r="M50" s="28">
        <v>1</v>
      </c>
      <c r="N50" s="28">
        <v>581049</v>
      </c>
      <c r="O50" s="28">
        <v>243073</v>
      </c>
      <c r="P50" s="28">
        <v>500</v>
      </c>
      <c r="Q50" s="28">
        <v>171</v>
      </c>
      <c r="R50" s="28">
        <v>25</v>
      </c>
    </row>
    <row r="51" spans="1:18" ht="15" customHeight="1" x14ac:dyDescent="0.2">
      <c r="A51" s="3">
        <v>43</v>
      </c>
      <c r="B51" s="216" t="s">
        <v>51</v>
      </c>
      <c r="C51" s="5" t="s">
        <v>128</v>
      </c>
      <c r="D51" s="28">
        <v>33</v>
      </c>
      <c r="E51" s="28">
        <v>57</v>
      </c>
      <c r="F51" s="28">
        <v>54</v>
      </c>
      <c r="G51" s="28">
        <v>41</v>
      </c>
      <c r="H51" s="28">
        <v>5</v>
      </c>
      <c r="I51" s="28">
        <v>28</v>
      </c>
      <c r="J51" s="28"/>
      <c r="K51" s="28">
        <v>3</v>
      </c>
      <c r="L51" s="28">
        <v>10</v>
      </c>
      <c r="M51" s="28"/>
      <c r="N51" s="28"/>
      <c r="O51" s="28"/>
      <c r="P51" s="28"/>
      <c r="Q51" s="28">
        <v>36</v>
      </c>
      <c r="R51" s="28">
        <v>9</v>
      </c>
    </row>
    <row r="52" spans="1:18" ht="24" customHeight="1" x14ac:dyDescent="0.2">
      <c r="A52" s="3">
        <v>44</v>
      </c>
      <c r="B52" s="216"/>
      <c r="C52" s="5" t="s">
        <v>129</v>
      </c>
      <c r="D52" s="28">
        <v>34</v>
      </c>
      <c r="E52" s="28">
        <v>102</v>
      </c>
      <c r="F52" s="28">
        <v>119</v>
      </c>
      <c r="G52" s="28">
        <v>97</v>
      </c>
      <c r="H52" s="28">
        <v>59</v>
      </c>
      <c r="I52" s="28">
        <v>97</v>
      </c>
      <c r="J52" s="28"/>
      <c r="K52" s="28">
        <v>9</v>
      </c>
      <c r="L52" s="28">
        <v>13</v>
      </c>
      <c r="M52" s="28"/>
      <c r="N52" s="28">
        <v>211517</v>
      </c>
      <c r="O52" s="28">
        <v>234268</v>
      </c>
      <c r="P52" s="28"/>
      <c r="Q52" s="28">
        <v>17</v>
      </c>
      <c r="R52" s="28">
        <v>1</v>
      </c>
    </row>
    <row r="53" spans="1:18" s="45" customFormat="1" ht="37.5" customHeight="1" x14ac:dyDescent="0.2">
      <c r="A53" s="3">
        <v>45</v>
      </c>
      <c r="B53" s="216"/>
      <c r="C53" s="112" t="s">
        <v>130</v>
      </c>
      <c r="D53" s="28">
        <v>50</v>
      </c>
      <c r="E53" s="28">
        <v>220</v>
      </c>
      <c r="F53" s="28">
        <v>207</v>
      </c>
      <c r="G53" s="28">
        <v>168</v>
      </c>
      <c r="H53" s="28">
        <v>89</v>
      </c>
      <c r="I53" s="28">
        <v>150</v>
      </c>
      <c r="J53" s="28"/>
      <c r="K53" s="28">
        <v>12</v>
      </c>
      <c r="L53" s="28">
        <v>27</v>
      </c>
      <c r="M53" s="28">
        <v>1</v>
      </c>
      <c r="N53" s="28">
        <v>888</v>
      </c>
      <c r="O53" s="28">
        <v>888</v>
      </c>
      <c r="P53" s="28"/>
      <c r="Q53" s="28">
        <v>63</v>
      </c>
      <c r="R53" s="28">
        <v>5</v>
      </c>
    </row>
    <row r="54" spans="1:18" ht="26.25" customHeight="1" x14ac:dyDescent="0.2">
      <c r="A54" s="3">
        <v>46</v>
      </c>
      <c r="B54" s="214" t="s">
        <v>131</v>
      </c>
      <c r="C54" s="215"/>
      <c r="D54" s="28">
        <v>146</v>
      </c>
      <c r="E54" s="28">
        <v>296</v>
      </c>
      <c r="F54" s="28">
        <v>261</v>
      </c>
      <c r="G54" s="28">
        <v>194</v>
      </c>
      <c r="H54" s="28">
        <v>7</v>
      </c>
      <c r="I54" s="28">
        <v>156</v>
      </c>
      <c r="J54" s="28">
        <v>2</v>
      </c>
      <c r="K54" s="28">
        <v>17</v>
      </c>
      <c r="L54" s="28">
        <v>48</v>
      </c>
      <c r="M54" s="28"/>
      <c r="N54" s="28">
        <v>1025487</v>
      </c>
      <c r="O54" s="28">
        <v>4486</v>
      </c>
      <c r="P54" s="28"/>
      <c r="Q54" s="28">
        <v>181</v>
      </c>
      <c r="R54" s="28">
        <v>30</v>
      </c>
    </row>
    <row r="55" spans="1:18" ht="24.75" customHeight="1" x14ac:dyDescent="0.2">
      <c r="A55" s="3">
        <v>47</v>
      </c>
      <c r="B55" s="214" t="s">
        <v>132</v>
      </c>
      <c r="C55" s="215"/>
      <c r="D55" s="28">
        <v>968</v>
      </c>
      <c r="E55" s="28">
        <v>3413</v>
      </c>
      <c r="F55" s="28">
        <v>3371</v>
      </c>
      <c r="G55" s="28">
        <v>2811</v>
      </c>
      <c r="H55" s="28">
        <v>491</v>
      </c>
      <c r="I55" s="28">
        <v>2763</v>
      </c>
      <c r="J55" s="28">
        <v>11</v>
      </c>
      <c r="K55" s="28">
        <v>70</v>
      </c>
      <c r="L55" s="28">
        <v>478</v>
      </c>
      <c r="M55" s="28"/>
      <c r="N55" s="28">
        <v>1522601</v>
      </c>
      <c r="O55" s="28">
        <v>216061</v>
      </c>
      <c r="P55" s="28"/>
      <c r="Q55" s="28">
        <v>1010</v>
      </c>
      <c r="R55" s="28">
        <v>283</v>
      </c>
    </row>
    <row r="56" spans="1:18" ht="15" customHeight="1" x14ac:dyDescent="0.2">
      <c r="A56" s="3">
        <v>48</v>
      </c>
      <c r="B56" s="216" t="s">
        <v>51</v>
      </c>
      <c r="C56" s="5" t="s">
        <v>133</v>
      </c>
      <c r="D56" s="28">
        <v>626</v>
      </c>
      <c r="E56" s="28">
        <v>1829</v>
      </c>
      <c r="F56" s="28">
        <v>1821</v>
      </c>
      <c r="G56" s="28">
        <v>1501</v>
      </c>
      <c r="H56" s="28">
        <v>252</v>
      </c>
      <c r="I56" s="28">
        <v>1499</v>
      </c>
      <c r="J56" s="28">
        <v>5</v>
      </c>
      <c r="K56" s="28">
        <v>34</v>
      </c>
      <c r="L56" s="28">
        <v>280</v>
      </c>
      <c r="M56" s="28"/>
      <c r="N56" s="28">
        <v>24693</v>
      </c>
      <c r="O56" s="28">
        <v>1952</v>
      </c>
      <c r="P56" s="28"/>
      <c r="Q56" s="28">
        <v>634</v>
      </c>
      <c r="R56" s="28">
        <v>251</v>
      </c>
    </row>
    <row r="57" spans="1:18" ht="15" customHeight="1" x14ac:dyDescent="0.2">
      <c r="A57" s="3">
        <v>49</v>
      </c>
      <c r="B57" s="216"/>
      <c r="C57" s="5" t="s">
        <v>134</v>
      </c>
      <c r="D57" s="28">
        <v>164</v>
      </c>
      <c r="E57" s="28">
        <v>1246</v>
      </c>
      <c r="F57" s="28">
        <v>1188</v>
      </c>
      <c r="G57" s="28">
        <v>1044</v>
      </c>
      <c r="H57" s="28">
        <v>181</v>
      </c>
      <c r="I57" s="28">
        <v>1027</v>
      </c>
      <c r="J57" s="28">
        <v>1</v>
      </c>
      <c r="K57" s="28">
        <v>9</v>
      </c>
      <c r="L57" s="28">
        <v>134</v>
      </c>
      <c r="M57" s="28"/>
      <c r="N57" s="28">
        <v>145828</v>
      </c>
      <c r="O57" s="28">
        <v>155967</v>
      </c>
      <c r="P57" s="28"/>
      <c r="Q57" s="28">
        <v>222</v>
      </c>
      <c r="R57" s="28">
        <v>8</v>
      </c>
    </row>
    <row r="58" spans="1:18" ht="22.5" customHeight="1" x14ac:dyDescent="0.2">
      <c r="A58" s="3">
        <v>50</v>
      </c>
      <c r="B58" s="216"/>
      <c r="C58" s="5" t="s">
        <v>135</v>
      </c>
      <c r="D58" s="28">
        <v>2</v>
      </c>
      <c r="E58" s="28">
        <v>10</v>
      </c>
      <c r="F58" s="28">
        <v>8</v>
      </c>
      <c r="G58" s="28">
        <v>6</v>
      </c>
      <c r="H58" s="28"/>
      <c r="I58" s="28">
        <v>6</v>
      </c>
      <c r="J58" s="28"/>
      <c r="K58" s="28"/>
      <c r="L58" s="28">
        <v>2</v>
      </c>
      <c r="M58" s="28"/>
      <c r="N58" s="28"/>
      <c r="O58" s="28"/>
      <c r="P58" s="28"/>
      <c r="Q58" s="28">
        <v>4</v>
      </c>
      <c r="R58" s="28">
        <v>2</v>
      </c>
    </row>
    <row r="59" spans="1:18" ht="13.5" customHeight="1" x14ac:dyDescent="0.2">
      <c r="A59" s="3">
        <v>51</v>
      </c>
      <c r="B59" s="216"/>
      <c r="C59" s="5" t="s">
        <v>136</v>
      </c>
      <c r="D59" s="28">
        <v>43</v>
      </c>
      <c r="E59" s="28">
        <v>130</v>
      </c>
      <c r="F59" s="28">
        <v>140</v>
      </c>
      <c r="G59" s="28">
        <v>123</v>
      </c>
      <c r="H59" s="28">
        <v>36</v>
      </c>
      <c r="I59" s="28">
        <v>114</v>
      </c>
      <c r="J59" s="28">
        <v>3</v>
      </c>
      <c r="K59" s="28"/>
      <c r="L59" s="28">
        <v>14</v>
      </c>
      <c r="M59" s="28"/>
      <c r="N59" s="28"/>
      <c r="O59" s="28"/>
      <c r="P59" s="28"/>
      <c r="Q59" s="28">
        <v>33</v>
      </c>
      <c r="R59" s="28"/>
    </row>
    <row r="60" spans="1:18" ht="26.25" customHeight="1" x14ac:dyDescent="0.2">
      <c r="A60" s="3">
        <v>52</v>
      </c>
      <c r="B60" s="214" t="s">
        <v>137</v>
      </c>
      <c r="C60" s="215"/>
      <c r="D60" s="28">
        <v>85</v>
      </c>
      <c r="E60" s="28">
        <v>147</v>
      </c>
      <c r="F60" s="28">
        <v>153</v>
      </c>
      <c r="G60" s="28">
        <v>128</v>
      </c>
      <c r="H60" s="28">
        <v>29</v>
      </c>
      <c r="I60" s="28">
        <v>106</v>
      </c>
      <c r="J60" s="28">
        <v>1</v>
      </c>
      <c r="K60" s="28">
        <v>8</v>
      </c>
      <c r="L60" s="28">
        <v>16</v>
      </c>
      <c r="M60" s="28">
        <v>1</v>
      </c>
      <c r="N60" s="28">
        <v>7170921</v>
      </c>
      <c r="O60" s="28">
        <v>1402455</v>
      </c>
      <c r="P60" s="28">
        <v>24000</v>
      </c>
      <c r="Q60" s="28">
        <v>79</v>
      </c>
      <c r="R60" s="28">
        <v>5</v>
      </c>
    </row>
    <row r="61" spans="1:18" ht="13.5" customHeight="1" x14ac:dyDescent="0.2">
      <c r="A61" s="3">
        <v>53</v>
      </c>
      <c r="B61" s="216" t="s">
        <v>51</v>
      </c>
      <c r="C61" s="5" t="s">
        <v>138</v>
      </c>
      <c r="D61" s="28">
        <v>14</v>
      </c>
      <c r="E61" s="28">
        <v>33</v>
      </c>
      <c r="F61" s="28">
        <v>25</v>
      </c>
      <c r="G61" s="28">
        <v>21</v>
      </c>
      <c r="H61" s="28"/>
      <c r="I61" s="28">
        <v>13</v>
      </c>
      <c r="J61" s="28"/>
      <c r="K61" s="28">
        <v>2</v>
      </c>
      <c r="L61" s="28">
        <v>2</v>
      </c>
      <c r="M61" s="28"/>
      <c r="N61" s="28">
        <v>116133</v>
      </c>
      <c r="O61" s="28">
        <v>48218</v>
      </c>
      <c r="P61" s="28">
        <v>1500</v>
      </c>
      <c r="Q61" s="28">
        <v>22</v>
      </c>
      <c r="R61" s="28">
        <v>1</v>
      </c>
    </row>
    <row r="62" spans="1:18" ht="12.75" customHeight="1" x14ac:dyDescent="0.2">
      <c r="A62" s="3">
        <v>54</v>
      </c>
      <c r="B62" s="216"/>
      <c r="C62" s="5" t="s">
        <v>66</v>
      </c>
      <c r="D62" s="28">
        <v>35</v>
      </c>
      <c r="E62" s="28">
        <v>56</v>
      </c>
      <c r="F62" s="28">
        <v>64</v>
      </c>
      <c r="G62" s="28">
        <v>55</v>
      </c>
      <c r="H62" s="28">
        <v>25</v>
      </c>
      <c r="I62" s="28">
        <v>52</v>
      </c>
      <c r="J62" s="28"/>
      <c r="K62" s="28">
        <v>2</v>
      </c>
      <c r="L62" s="28">
        <v>7</v>
      </c>
      <c r="M62" s="28"/>
      <c r="N62" s="28">
        <v>6222623</v>
      </c>
      <c r="O62" s="28">
        <v>1235948</v>
      </c>
      <c r="P62" s="28">
        <v>21500</v>
      </c>
      <c r="Q62" s="28">
        <v>27</v>
      </c>
      <c r="R62" s="28">
        <v>3</v>
      </c>
    </row>
    <row r="63" spans="1:18" ht="49.5" customHeight="1" x14ac:dyDescent="0.2">
      <c r="A63" s="3">
        <v>55</v>
      </c>
      <c r="B63" s="216"/>
      <c r="C63" s="5" t="s">
        <v>216</v>
      </c>
      <c r="D63" s="28">
        <v>4</v>
      </c>
      <c r="E63" s="28">
        <v>6</v>
      </c>
      <c r="F63" s="28">
        <v>5</v>
      </c>
      <c r="G63" s="28">
        <v>4</v>
      </c>
      <c r="H63" s="28"/>
      <c r="I63" s="28">
        <v>3</v>
      </c>
      <c r="J63" s="28"/>
      <c r="K63" s="28"/>
      <c r="L63" s="28">
        <v>1</v>
      </c>
      <c r="M63" s="28"/>
      <c r="N63" s="28">
        <v>80787</v>
      </c>
      <c r="O63" s="28">
        <v>73132</v>
      </c>
      <c r="P63" s="28"/>
      <c r="Q63" s="28">
        <v>5</v>
      </c>
      <c r="R63" s="28"/>
    </row>
    <row r="64" spans="1:18" ht="26.25" customHeight="1" x14ac:dyDescent="0.2">
      <c r="A64" s="3">
        <v>56</v>
      </c>
      <c r="B64" s="210" t="s">
        <v>67</v>
      </c>
      <c r="C64" s="210"/>
      <c r="D64" s="28">
        <v>24</v>
      </c>
      <c r="E64" s="28">
        <v>73</v>
      </c>
      <c r="F64" s="28">
        <v>51</v>
      </c>
      <c r="G64" s="28">
        <v>32</v>
      </c>
      <c r="H64" s="28">
        <v>11</v>
      </c>
      <c r="I64" s="28">
        <v>19</v>
      </c>
      <c r="J64" s="28"/>
      <c r="K64" s="28">
        <v>3</v>
      </c>
      <c r="L64" s="28">
        <v>16</v>
      </c>
      <c r="M64" s="28"/>
      <c r="N64" s="28">
        <v>482070</v>
      </c>
      <c r="O64" s="28">
        <v>108300</v>
      </c>
      <c r="P64" s="28">
        <v>5000</v>
      </c>
      <c r="Q64" s="28">
        <v>46</v>
      </c>
      <c r="R64" s="28">
        <v>1</v>
      </c>
    </row>
    <row r="65" spans="1:18" ht="22.5" customHeight="1" x14ac:dyDescent="0.2">
      <c r="A65" s="3">
        <v>57</v>
      </c>
      <c r="B65" s="210" t="s">
        <v>9</v>
      </c>
      <c r="C65" s="210"/>
      <c r="D65" s="28">
        <v>21</v>
      </c>
      <c r="E65" s="28">
        <v>50</v>
      </c>
      <c r="F65" s="28">
        <v>52</v>
      </c>
      <c r="G65" s="28">
        <v>41</v>
      </c>
      <c r="H65" s="28">
        <v>6</v>
      </c>
      <c r="I65" s="28">
        <v>31</v>
      </c>
      <c r="J65" s="28">
        <v>1</v>
      </c>
      <c r="K65" s="28">
        <v>1</v>
      </c>
      <c r="L65" s="28">
        <v>9</v>
      </c>
      <c r="M65" s="28"/>
      <c r="N65" s="28"/>
      <c r="O65" s="28"/>
      <c r="P65" s="28"/>
      <c r="Q65" s="28">
        <v>19</v>
      </c>
      <c r="R65" s="28"/>
    </row>
    <row r="66" spans="1:18" ht="13.5" customHeight="1" x14ac:dyDescent="0.2">
      <c r="A66" s="3">
        <v>58</v>
      </c>
      <c r="B66" s="210" t="s">
        <v>217</v>
      </c>
      <c r="C66" s="210"/>
      <c r="D66" s="28">
        <v>61</v>
      </c>
      <c r="E66" s="28">
        <v>191</v>
      </c>
      <c r="F66" s="28">
        <v>154</v>
      </c>
      <c r="G66" s="28">
        <v>122</v>
      </c>
      <c r="H66" s="28">
        <v>22</v>
      </c>
      <c r="I66" s="28">
        <v>77</v>
      </c>
      <c r="J66" s="28">
        <v>1</v>
      </c>
      <c r="K66" s="28">
        <v>7</v>
      </c>
      <c r="L66" s="28">
        <v>24</v>
      </c>
      <c r="M66" s="28"/>
      <c r="N66" s="28">
        <v>1637891</v>
      </c>
      <c r="O66" s="28">
        <v>137953</v>
      </c>
      <c r="P66" s="28">
        <v>600</v>
      </c>
      <c r="Q66" s="28">
        <v>98</v>
      </c>
      <c r="R66" s="28">
        <v>7</v>
      </c>
    </row>
    <row r="67" spans="1:18" s="45" customFormat="1" ht="26.25" customHeight="1" x14ac:dyDescent="0.2">
      <c r="A67" s="3">
        <v>59</v>
      </c>
      <c r="B67" s="210" t="s">
        <v>10</v>
      </c>
      <c r="C67" s="210"/>
      <c r="D67" s="27">
        <f>SUM(D9,D20,D26,D36,D46,D47,D50,D54,D55,D60,D64:D66)</f>
        <v>2992</v>
      </c>
      <c r="E67" s="27">
        <f t="shared" ref="E67:R67" si="0">SUM(E9,E20,E26,E36,E46,E47,E50,E54,E55,E60,E64:E66)</f>
        <v>9027</v>
      </c>
      <c r="F67" s="27">
        <f t="shared" si="0"/>
        <v>8693</v>
      </c>
      <c r="G67" s="27">
        <f t="shared" si="0"/>
        <v>7245</v>
      </c>
      <c r="H67" s="27">
        <f t="shared" si="0"/>
        <v>2050</v>
      </c>
      <c r="I67" s="27">
        <f t="shared" si="0"/>
        <v>6754</v>
      </c>
      <c r="J67" s="27">
        <f t="shared" si="0"/>
        <v>52</v>
      </c>
      <c r="K67" s="27">
        <f t="shared" si="0"/>
        <v>276</v>
      </c>
      <c r="L67" s="27">
        <f t="shared" si="0"/>
        <v>1118</v>
      </c>
      <c r="M67" s="27">
        <f>SUM(M9,M20,M26,M36,M46,M47,M50,M54,M55,M60,M64:M66)</f>
        <v>8</v>
      </c>
      <c r="N67" s="27">
        <f t="shared" si="0"/>
        <v>287064676.85000002</v>
      </c>
      <c r="O67" s="27">
        <f t="shared" si="0"/>
        <v>130417507</v>
      </c>
      <c r="P67" s="27">
        <f t="shared" si="0"/>
        <v>1403849</v>
      </c>
      <c r="Q67" s="27">
        <f>SUM(Q9,Q20,Q26,Q36,Q46,Q47,Q50,Q54,Q55,Q60,Q64:Q66)</f>
        <v>3326</v>
      </c>
      <c r="R67" s="27">
        <f t="shared" si="0"/>
        <v>513</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56:B59"/>
    <mergeCell ref="B60:C60"/>
    <mergeCell ref="B37:C37"/>
    <mergeCell ref="B46:C46"/>
    <mergeCell ref="B47:C47"/>
    <mergeCell ref="B48:C48"/>
    <mergeCell ref="B61:B63"/>
    <mergeCell ref="B64:C64"/>
    <mergeCell ref="B50:C50"/>
    <mergeCell ref="B51:B53"/>
    <mergeCell ref="B54:C54"/>
    <mergeCell ref="B55:C55"/>
    <mergeCell ref="B16:B19"/>
    <mergeCell ref="B20:C20"/>
    <mergeCell ref="N5:N7"/>
    <mergeCell ref="O5:O7"/>
    <mergeCell ref="B49:C49"/>
    <mergeCell ref="B38:B45"/>
    <mergeCell ref="B21:B25"/>
    <mergeCell ref="B26:C26"/>
    <mergeCell ref="B27:B35"/>
    <mergeCell ref="B36:C36"/>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alignWithMargins="0">
    <oddFooter>&amp;R&amp;P&amp;C&amp;CФорма № Зведений- 2-Ц, Підрозділ: ТУ ДСА України в Хмельницькій областi, Початок періоду: 01.01.2015, Кінець періоду: 30.06.2015&amp;LAB67ED4C</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10" zoomScale="85" zoomScaleNormal="85" zoomScaleSheetLayoutView="75" workbookViewId="0">
      <selection activeCell="B16" sqref="B16:C16"/>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3" t="s">
        <v>218</v>
      </c>
      <c r="D1" s="243"/>
      <c r="E1" s="243"/>
      <c r="F1" s="244"/>
      <c r="G1" s="244"/>
      <c r="H1" s="244"/>
      <c r="I1" s="244"/>
      <c r="J1" s="244"/>
      <c r="K1" s="244"/>
      <c r="L1" s="244"/>
      <c r="M1" s="244"/>
      <c r="N1" s="35"/>
    </row>
    <row r="2" spans="1:16" ht="12.75" hidden="1" customHeight="1" x14ac:dyDescent="0.2">
      <c r="B2" s="245"/>
      <c r="C2" s="245"/>
      <c r="D2" s="245"/>
      <c r="E2" s="245"/>
      <c r="F2" s="245"/>
      <c r="G2" s="245"/>
      <c r="H2" s="245"/>
      <c r="I2" s="245"/>
      <c r="J2" s="245"/>
      <c r="K2" s="245"/>
      <c r="L2" s="245"/>
      <c r="M2" s="245"/>
    </row>
    <row r="3" spans="1:16" ht="14.25" customHeight="1" x14ac:dyDescent="0.2">
      <c r="A3" s="203" t="s">
        <v>236</v>
      </c>
      <c r="B3" s="200" t="s">
        <v>61</v>
      </c>
      <c r="C3" s="200"/>
      <c r="D3" s="254" t="s">
        <v>203</v>
      </c>
      <c r="E3" s="254" t="s">
        <v>204</v>
      </c>
      <c r="F3" s="208" t="s">
        <v>0</v>
      </c>
      <c r="G3" s="208"/>
      <c r="H3" s="208"/>
      <c r="I3" s="208"/>
      <c r="J3" s="208"/>
      <c r="K3" s="208"/>
      <c r="L3" s="251" t="s">
        <v>205</v>
      </c>
      <c r="M3" s="246" t="s">
        <v>2</v>
      </c>
      <c r="N3" s="247"/>
    </row>
    <row r="4" spans="1:16" ht="41.25" customHeight="1" x14ac:dyDescent="0.2">
      <c r="A4" s="203"/>
      <c r="B4" s="200"/>
      <c r="C4" s="200"/>
      <c r="D4" s="259"/>
      <c r="E4" s="259"/>
      <c r="F4" s="254" t="s">
        <v>219</v>
      </c>
      <c r="G4" s="256" t="s">
        <v>63</v>
      </c>
      <c r="H4" s="257"/>
      <c r="I4" s="257"/>
      <c r="J4" s="257"/>
      <c r="K4" s="258"/>
      <c r="L4" s="252"/>
      <c r="M4" s="248"/>
      <c r="N4" s="249"/>
    </row>
    <row r="5" spans="1:16" ht="78" customHeight="1" x14ac:dyDescent="0.2">
      <c r="A5" s="203"/>
      <c r="B5" s="200"/>
      <c r="C5" s="200"/>
      <c r="D5" s="255"/>
      <c r="E5" s="255"/>
      <c r="F5" s="255"/>
      <c r="G5" s="11" t="s">
        <v>68</v>
      </c>
      <c r="H5" s="22" t="s">
        <v>220</v>
      </c>
      <c r="I5" s="11" t="s">
        <v>69</v>
      </c>
      <c r="J5" s="11" t="s">
        <v>70</v>
      </c>
      <c r="K5" s="11" t="s">
        <v>120</v>
      </c>
      <c r="L5" s="253"/>
      <c r="M5" s="11" t="s">
        <v>71</v>
      </c>
      <c r="N5" s="62" t="s">
        <v>215</v>
      </c>
      <c r="P5" t="s">
        <v>221</v>
      </c>
    </row>
    <row r="6" spans="1:16" x14ac:dyDescent="0.2">
      <c r="A6" s="6" t="s">
        <v>64</v>
      </c>
      <c r="B6" s="250" t="s">
        <v>65</v>
      </c>
      <c r="C6" s="250"/>
      <c r="D6" s="13">
        <v>1</v>
      </c>
      <c r="E6" s="13">
        <v>2</v>
      </c>
      <c r="F6" s="13">
        <v>3</v>
      </c>
      <c r="G6" s="13">
        <v>4</v>
      </c>
      <c r="H6" s="13">
        <v>5</v>
      </c>
      <c r="I6" s="13">
        <v>6</v>
      </c>
      <c r="J6" s="13">
        <v>7</v>
      </c>
      <c r="K6" s="13">
        <v>8</v>
      </c>
      <c r="L6" s="13">
        <v>9</v>
      </c>
      <c r="M6" s="13">
        <v>10</v>
      </c>
      <c r="N6" s="13">
        <v>11</v>
      </c>
    </row>
    <row r="7" spans="1:16" ht="42.75" customHeight="1" x14ac:dyDescent="0.2">
      <c r="A7" s="3">
        <v>1</v>
      </c>
      <c r="B7" s="210" t="s">
        <v>222</v>
      </c>
      <c r="C7" s="210"/>
      <c r="D7" s="28">
        <v>42</v>
      </c>
      <c r="E7" s="28">
        <v>116</v>
      </c>
      <c r="F7" s="28">
        <v>114</v>
      </c>
      <c r="G7" s="28">
        <v>94</v>
      </c>
      <c r="H7" s="28">
        <v>92</v>
      </c>
      <c r="I7" s="28"/>
      <c r="J7" s="28">
        <v>2</v>
      </c>
      <c r="K7" s="28">
        <v>18</v>
      </c>
      <c r="L7" s="28">
        <v>1</v>
      </c>
      <c r="M7" s="28">
        <v>44</v>
      </c>
      <c r="N7" s="28">
        <v>14</v>
      </c>
    </row>
    <row r="8" spans="1:16" ht="15" customHeight="1" x14ac:dyDescent="0.2">
      <c r="A8" s="3">
        <v>2</v>
      </c>
      <c r="B8" s="216" t="s">
        <v>63</v>
      </c>
      <c r="C8" s="46" t="s">
        <v>143</v>
      </c>
      <c r="D8" s="26">
        <v>1</v>
      </c>
      <c r="E8" s="26">
        <v>6</v>
      </c>
      <c r="F8" s="26">
        <v>3</v>
      </c>
      <c r="G8" s="26">
        <v>2</v>
      </c>
      <c r="H8" s="26">
        <v>2</v>
      </c>
      <c r="I8" s="26"/>
      <c r="J8" s="26"/>
      <c r="K8" s="26">
        <v>1</v>
      </c>
      <c r="L8" s="26"/>
      <c r="M8" s="28">
        <v>4</v>
      </c>
      <c r="N8" s="26"/>
    </row>
    <row r="9" spans="1:16" ht="15" customHeight="1" x14ac:dyDescent="0.2">
      <c r="A9" s="3">
        <v>3</v>
      </c>
      <c r="B9" s="216"/>
      <c r="C9" s="47" t="s">
        <v>142</v>
      </c>
      <c r="D9" s="26">
        <v>39</v>
      </c>
      <c r="E9" s="26">
        <v>109</v>
      </c>
      <c r="F9" s="26">
        <v>108</v>
      </c>
      <c r="G9" s="26">
        <v>89</v>
      </c>
      <c r="H9" s="26">
        <v>88</v>
      </c>
      <c r="I9" s="26"/>
      <c r="J9" s="26">
        <v>2</v>
      </c>
      <c r="K9" s="26">
        <v>17</v>
      </c>
      <c r="L9" s="26">
        <v>1</v>
      </c>
      <c r="M9" s="28">
        <v>40</v>
      </c>
      <c r="N9" s="26">
        <v>14</v>
      </c>
    </row>
    <row r="10" spans="1:16" ht="15" customHeight="1" x14ac:dyDescent="0.2">
      <c r="A10" s="3">
        <v>4</v>
      </c>
      <c r="B10" s="216"/>
      <c r="C10" s="47" t="s">
        <v>14</v>
      </c>
      <c r="D10" s="26">
        <v>2</v>
      </c>
      <c r="E10" s="26">
        <v>1</v>
      </c>
      <c r="F10" s="26">
        <v>3</v>
      </c>
      <c r="G10" s="26">
        <v>3</v>
      </c>
      <c r="H10" s="26">
        <v>2</v>
      </c>
      <c r="I10" s="26"/>
      <c r="J10" s="26"/>
      <c r="K10" s="26"/>
      <c r="L10" s="26"/>
      <c r="M10" s="28"/>
      <c r="N10" s="26"/>
    </row>
    <row r="11" spans="1:16" ht="30" customHeight="1" x14ac:dyDescent="0.2">
      <c r="A11" s="3">
        <v>5</v>
      </c>
      <c r="B11" s="210" t="s">
        <v>16</v>
      </c>
      <c r="C11" s="210"/>
      <c r="D11" s="26"/>
      <c r="E11" s="26"/>
      <c r="F11" s="26"/>
      <c r="G11" s="26"/>
      <c r="H11" s="26"/>
      <c r="I11" s="26"/>
      <c r="J11" s="26"/>
      <c r="K11" s="26"/>
      <c r="L11" s="26"/>
      <c r="M11" s="28"/>
      <c r="N11" s="26"/>
    </row>
    <row r="12" spans="1:16" ht="27.75" customHeight="1" x14ac:dyDescent="0.2">
      <c r="A12" s="3">
        <v>6</v>
      </c>
      <c r="B12" s="210" t="s">
        <v>79</v>
      </c>
      <c r="C12" s="210"/>
      <c r="D12" s="26">
        <v>1</v>
      </c>
      <c r="E12" s="26">
        <v>34</v>
      </c>
      <c r="F12" s="26">
        <v>25</v>
      </c>
      <c r="G12" s="26">
        <v>18</v>
      </c>
      <c r="H12" s="26">
        <v>17</v>
      </c>
      <c r="I12" s="26"/>
      <c r="J12" s="26"/>
      <c r="K12" s="26">
        <v>7</v>
      </c>
      <c r="L12" s="26"/>
      <c r="M12" s="28">
        <v>10</v>
      </c>
      <c r="N12" s="26"/>
    </row>
    <row r="13" spans="1:16" ht="26.25" customHeight="1" x14ac:dyDescent="0.2">
      <c r="A13" s="3">
        <v>7</v>
      </c>
      <c r="B13" s="210" t="s">
        <v>72</v>
      </c>
      <c r="C13" s="210"/>
      <c r="D13" s="26">
        <v>1</v>
      </c>
      <c r="E13" s="26">
        <v>11</v>
      </c>
      <c r="F13" s="26">
        <v>5</v>
      </c>
      <c r="G13" s="26">
        <v>3</v>
      </c>
      <c r="H13" s="26">
        <v>3</v>
      </c>
      <c r="I13" s="26"/>
      <c r="J13" s="26"/>
      <c r="K13" s="26">
        <v>2</v>
      </c>
      <c r="L13" s="26"/>
      <c r="M13" s="28">
        <v>7</v>
      </c>
      <c r="N13" s="26"/>
    </row>
    <row r="14" spans="1:16" ht="26.25" customHeight="1" x14ac:dyDescent="0.2">
      <c r="A14" s="3">
        <v>8</v>
      </c>
      <c r="B14" s="210" t="s">
        <v>17</v>
      </c>
      <c r="C14" s="210"/>
      <c r="D14" s="26">
        <v>3</v>
      </c>
      <c r="E14" s="26">
        <v>52</v>
      </c>
      <c r="F14" s="26">
        <v>53</v>
      </c>
      <c r="G14" s="26">
        <v>52</v>
      </c>
      <c r="H14" s="26">
        <v>52</v>
      </c>
      <c r="I14" s="26"/>
      <c r="J14" s="26"/>
      <c r="K14" s="26">
        <v>1</v>
      </c>
      <c r="L14" s="26"/>
      <c r="M14" s="28">
        <v>2</v>
      </c>
      <c r="N14" s="26"/>
    </row>
    <row r="15" spans="1:16" ht="22.5" customHeight="1" x14ac:dyDescent="0.2">
      <c r="A15" s="3">
        <v>9</v>
      </c>
      <c r="B15" s="210" t="s">
        <v>18</v>
      </c>
      <c r="C15" s="210"/>
      <c r="D15" s="26">
        <v>60</v>
      </c>
      <c r="E15" s="26">
        <v>756</v>
      </c>
      <c r="F15" s="26">
        <v>705</v>
      </c>
      <c r="G15" s="26">
        <v>648</v>
      </c>
      <c r="H15" s="26">
        <v>644</v>
      </c>
      <c r="I15" s="26">
        <v>2</v>
      </c>
      <c r="J15" s="26">
        <v>9</v>
      </c>
      <c r="K15" s="26">
        <v>46</v>
      </c>
      <c r="L15" s="26">
        <v>2</v>
      </c>
      <c r="M15" s="28">
        <v>111</v>
      </c>
      <c r="N15" s="26"/>
    </row>
    <row r="16" spans="1:16" ht="32.25" customHeight="1" x14ac:dyDescent="0.2">
      <c r="A16" s="3">
        <v>10</v>
      </c>
      <c r="B16" s="210" t="s">
        <v>92</v>
      </c>
      <c r="C16" s="210"/>
      <c r="D16" s="26"/>
      <c r="E16" s="26"/>
      <c r="F16" s="26"/>
      <c r="G16" s="26"/>
      <c r="H16" s="26"/>
      <c r="I16" s="26"/>
      <c r="J16" s="26"/>
      <c r="K16" s="26"/>
      <c r="L16" s="26"/>
      <c r="M16" s="28"/>
      <c r="N16" s="26"/>
    </row>
    <row r="17" spans="1:15" ht="27" customHeight="1" x14ac:dyDescent="0.2">
      <c r="A17" s="3">
        <v>11</v>
      </c>
      <c r="B17" s="210" t="s">
        <v>19</v>
      </c>
      <c r="C17" s="210"/>
      <c r="D17" s="26">
        <v>1</v>
      </c>
      <c r="E17" s="26">
        <v>7</v>
      </c>
      <c r="F17" s="26">
        <v>7</v>
      </c>
      <c r="G17" s="26">
        <v>3</v>
      </c>
      <c r="H17" s="26">
        <v>3</v>
      </c>
      <c r="I17" s="26"/>
      <c r="J17" s="26"/>
      <c r="K17" s="26">
        <v>4</v>
      </c>
      <c r="L17" s="26"/>
      <c r="M17" s="28">
        <v>1</v>
      </c>
      <c r="N17" s="26"/>
    </row>
    <row r="18" spans="1:15" ht="17.25" customHeight="1" x14ac:dyDescent="0.2">
      <c r="A18" s="3">
        <v>12</v>
      </c>
      <c r="B18" s="210" t="s">
        <v>20</v>
      </c>
      <c r="C18" s="210"/>
      <c r="D18" s="26">
        <v>4</v>
      </c>
      <c r="E18" s="26">
        <v>55</v>
      </c>
      <c r="F18" s="26">
        <v>54</v>
      </c>
      <c r="G18" s="26">
        <v>53</v>
      </c>
      <c r="H18" s="26">
        <v>53</v>
      </c>
      <c r="I18" s="26"/>
      <c r="J18" s="26"/>
      <c r="K18" s="26">
        <v>1</v>
      </c>
      <c r="L18" s="26"/>
      <c r="M18" s="28">
        <v>5</v>
      </c>
      <c r="N18" s="26"/>
    </row>
    <row r="19" spans="1:15" ht="24.75" customHeight="1" x14ac:dyDescent="0.2">
      <c r="A19" s="3">
        <v>13</v>
      </c>
      <c r="B19" s="210" t="s">
        <v>80</v>
      </c>
      <c r="C19" s="210"/>
      <c r="D19" s="26"/>
      <c r="E19" s="26">
        <v>326</v>
      </c>
      <c r="F19" s="26">
        <v>326</v>
      </c>
      <c r="G19" s="26">
        <v>319</v>
      </c>
      <c r="H19" s="26">
        <v>314</v>
      </c>
      <c r="I19" s="26"/>
      <c r="J19" s="26"/>
      <c r="K19" s="26">
        <v>7</v>
      </c>
      <c r="L19" s="26"/>
      <c r="M19" s="28"/>
      <c r="N19" s="26"/>
    </row>
    <row r="20" spans="1:15" ht="25.5" customHeight="1" x14ac:dyDescent="0.2">
      <c r="A20" s="3">
        <v>14</v>
      </c>
      <c r="B20" s="210" t="s">
        <v>81</v>
      </c>
      <c r="C20" s="210"/>
      <c r="D20" s="26"/>
      <c r="E20" s="26">
        <v>12</v>
      </c>
      <c r="F20" s="26">
        <v>12</v>
      </c>
      <c r="G20" s="26">
        <v>12</v>
      </c>
      <c r="H20" s="26">
        <v>12</v>
      </c>
      <c r="I20" s="26"/>
      <c r="J20" s="26"/>
      <c r="K20" s="26"/>
      <c r="L20" s="26"/>
      <c r="M20" s="28"/>
      <c r="N20" s="26"/>
    </row>
    <row r="21" spans="1:15" ht="30" customHeight="1" x14ac:dyDescent="0.2">
      <c r="A21" s="3">
        <v>15</v>
      </c>
      <c r="B21" s="210" t="s">
        <v>21</v>
      </c>
      <c r="C21" s="210"/>
      <c r="D21" s="26"/>
      <c r="E21" s="26">
        <v>3</v>
      </c>
      <c r="F21" s="26">
        <v>3</v>
      </c>
      <c r="G21" s="26">
        <v>3</v>
      </c>
      <c r="H21" s="26">
        <v>2</v>
      </c>
      <c r="I21" s="26"/>
      <c r="J21" s="26"/>
      <c r="K21" s="26"/>
      <c r="L21" s="26"/>
      <c r="M21" s="28"/>
      <c r="N21" s="26"/>
    </row>
    <row r="22" spans="1:15" ht="18" customHeight="1" x14ac:dyDescent="0.2">
      <c r="A22" s="3">
        <v>16</v>
      </c>
      <c r="B22" s="37" t="s">
        <v>95</v>
      </c>
      <c r="C22" s="37"/>
      <c r="D22" s="26">
        <v>3</v>
      </c>
      <c r="E22" s="26">
        <v>104</v>
      </c>
      <c r="F22" s="26">
        <v>88</v>
      </c>
      <c r="G22" s="26">
        <v>87</v>
      </c>
      <c r="H22" s="26">
        <v>87</v>
      </c>
      <c r="I22" s="26"/>
      <c r="J22" s="26"/>
      <c r="K22" s="26">
        <v>1</v>
      </c>
      <c r="L22" s="26"/>
      <c r="M22" s="28">
        <v>19</v>
      </c>
      <c r="N22" s="26"/>
      <c r="O22" s="48"/>
    </row>
    <row r="23" spans="1:15" ht="15" customHeight="1" x14ac:dyDescent="0.2">
      <c r="A23" s="19" t="s">
        <v>12</v>
      </c>
      <c r="B23" s="216" t="s">
        <v>63</v>
      </c>
      <c r="C23" s="5" t="s">
        <v>22</v>
      </c>
      <c r="D23" s="26">
        <v>2</v>
      </c>
      <c r="E23" s="26">
        <v>91</v>
      </c>
      <c r="F23" s="26">
        <v>76</v>
      </c>
      <c r="G23" s="26">
        <v>75</v>
      </c>
      <c r="H23" s="26">
        <v>75</v>
      </c>
      <c r="I23" s="26"/>
      <c r="J23" s="26"/>
      <c r="K23" s="26">
        <v>1</v>
      </c>
      <c r="L23" s="26"/>
      <c r="M23" s="28">
        <v>17</v>
      </c>
      <c r="N23" s="26"/>
    </row>
    <row r="24" spans="1:15" ht="15" customHeight="1" x14ac:dyDescent="0.2">
      <c r="A24" s="19" t="s">
        <v>13</v>
      </c>
      <c r="B24" s="216"/>
      <c r="C24" s="5" t="s">
        <v>23</v>
      </c>
      <c r="D24" s="26">
        <v>1</v>
      </c>
      <c r="E24" s="26">
        <v>11</v>
      </c>
      <c r="F24" s="26">
        <v>10</v>
      </c>
      <c r="G24" s="26">
        <v>10</v>
      </c>
      <c r="H24" s="26">
        <v>10</v>
      </c>
      <c r="I24" s="26"/>
      <c r="J24" s="26"/>
      <c r="K24" s="26"/>
      <c r="L24" s="26"/>
      <c r="M24" s="28">
        <v>2</v>
      </c>
      <c r="N24" s="26"/>
    </row>
    <row r="25" spans="1:15" ht="15" customHeight="1" x14ac:dyDescent="0.2">
      <c r="A25" s="19" t="s">
        <v>15</v>
      </c>
      <c r="B25" s="216"/>
      <c r="C25" s="5" t="s">
        <v>24</v>
      </c>
      <c r="D25" s="26"/>
      <c r="E25" s="26"/>
      <c r="F25" s="26"/>
      <c r="G25" s="26"/>
      <c r="H25" s="26"/>
      <c r="I25" s="26"/>
      <c r="J25" s="26"/>
      <c r="K25" s="26"/>
      <c r="L25" s="26"/>
      <c r="M25" s="28"/>
      <c r="N25" s="26"/>
    </row>
    <row r="26" spans="1:15" ht="24.75" customHeight="1" x14ac:dyDescent="0.2">
      <c r="A26" s="19" t="s">
        <v>11</v>
      </c>
      <c r="B26" s="216"/>
      <c r="C26" s="5" t="s">
        <v>25</v>
      </c>
      <c r="D26" s="26"/>
      <c r="E26" s="26"/>
      <c r="F26" s="26"/>
      <c r="G26" s="26"/>
      <c r="H26" s="26"/>
      <c r="I26" s="26"/>
      <c r="J26" s="26"/>
      <c r="K26" s="26"/>
      <c r="L26" s="26"/>
      <c r="M26" s="28"/>
      <c r="N26" s="26"/>
    </row>
    <row r="27" spans="1:15" ht="19.5" customHeight="1" x14ac:dyDescent="0.2">
      <c r="A27" s="3">
        <v>21</v>
      </c>
      <c r="B27" s="210" t="s">
        <v>26</v>
      </c>
      <c r="C27" s="210"/>
      <c r="D27" s="26"/>
      <c r="E27" s="26">
        <v>18</v>
      </c>
      <c r="F27" s="26">
        <v>16</v>
      </c>
      <c r="G27" s="26">
        <v>14</v>
      </c>
      <c r="H27" s="26">
        <v>14</v>
      </c>
      <c r="I27" s="26"/>
      <c r="J27" s="26"/>
      <c r="K27" s="26">
        <v>2</v>
      </c>
      <c r="L27" s="26"/>
      <c r="M27" s="28">
        <v>2</v>
      </c>
      <c r="N27" s="26"/>
    </row>
    <row r="28" spans="1:15" ht="19.5" customHeight="1" x14ac:dyDescent="0.2">
      <c r="A28" s="3">
        <v>22</v>
      </c>
      <c r="B28" s="210" t="s">
        <v>62</v>
      </c>
      <c r="C28" s="210"/>
      <c r="D28" s="26">
        <f t="shared" ref="D28:N28" si="0">SUM(D7,D11,D12,D13,D14,D15,D16,D17,D18,D19,D20,D21,D22,D27)</f>
        <v>115</v>
      </c>
      <c r="E28" s="26">
        <f t="shared" si="0"/>
        <v>1494</v>
      </c>
      <c r="F28" s="26">
        <f t="shared" si="0"/>
        <v>1408</v>
      </c>
      <c r="G28" s="26">
        <f t="shared" si="0"/>
        <v>1306</v>
      </c>
      <c r="H28" s="26">
        <f t="shared" si="0"/>
        <v>1293</v>
      </c>
      <c r="I28" s="26">
        <f t="shared" si="0"/>
        <v>2</v>
      </c>
      <c r="J28" s="26">
        <f t="shared" si="0"/>
        <v>11</v>
      </c>
      <c r="K28" s="26">
        <f t="shared" si="0"/>
        <v>89</v>
      </c>
      <c r="L28" s="26">
        <f t="shared" si="0"/>
        <v>3</v>
      </c>
      <c r="M28" s="26">
        <f t="shared" si="0"/>
        <v>201</v>
      </c>
      <c r="N28" s="26">
        <f t="shared" si="0"/>
        <v>14</v>
      </c>
    </row>
    <row r="36" ht="25.5" customHeight="1" x14ac:dyDescent="0.2"/>
  </sheetData>
  <mergeCells count="28">
    <mergeCell ref="D3:D5"/>
    <mergeCell ref="E3:E5"/>
    <mergeCell ref="B11:C11"/>
    <mergeCell ref="B12:C12"/>
    <mergeCell ref="B21:C21"/>
    <mergeCell ref="B23:B26"/>
    <mergeCell ref="B13:C13"/>
    <mergeCell ref="B14:C14"/>
    <mergeCell ref="B15:C15"/>
    <mergeCell ref="B16:C16"/>
    <mergeCell ref="B28:C28"/>
    <mergeCell ref="B17:C17"/>
    <mergeCell ref="B27:C27"/>
    <mergeCell ref="B18:C18"/>
    <mergeCell ref="A3:A5"/>
    <mergeCell ref="B3:C5"/>
    <mergeCell ref="B19:C19"/>
    <mergeCell ref="B20:C20"/>
    <mergeCell ref="B7:C7"/>
    <mergeCell ref="B8:B10"/>
    <mergeCell ref="C1:M1"/>
    <mergeCell ref="B2:M2"/>
    <mergeCell ref="M3:N4"/>
    <mergeCell ref="B6:C6"/>
    <mergeCell ref="F3:K3"/>
    <mergeCell ref="L3:L5"/>
    <mergeCell ref="F4:F5"/>
    <mergeCell ref="G4:K4"/>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alignWithMargins="0">
    <oddFooter>&amp;R&amp;P&amp;C&amp;CФорма № Зведений- 2-Ц, Підрозділ: ТУ ДСА України в Хмельницькій областi, Початок періоду: 01.01.2015, Кінець періоду: 30.06.2015&amp;LAB67ED4C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7" zoomScaleNormal="100" workbookViewId="0">
      <selection activeCell="B18" sqref="B9:D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7" t="s">
        <v>223</v>
      </c>
      <c r="B1" s="267"/>
      <c r="C1" s="267"/>
      <c r="D1" s="267"/>
      <c r="E1" s="267"/>
      <c r="F1" s="267"/>
      <c r="G1" s="267"/>
      <c r="H1" s="267"/>
      <c r="I1" s="267"/>
      <c r="J1" s="267"/>
      <c r="K1" s="267"/>
      <c r="L1" s="267"/>
      <c r="M1" s="267"/>
      <c r="N1" s="267"/>
    </row>
    <row r="2" spans="1:59" x14ac:dyDescent="0.2">
      <c r="A2" s="1"/>
      <c r="B2" s="14"/>
      <c r="C2" s="1"/>
      <c r="D2" s="1"/>
      <c r="E2" s="1"/>
      <c r="F2" s="1"/>
      <c r="G2" s="1"/>
      <c r="H2" s="1"/>
      <c r="I2" s="1"/>
      <c r="J2" s="1"/>
      <c r="K2" s="1"/>
      <c r="L2" s="1"/>
      <c r="M2" s="1"/>
      <c r="N2" s="1"/>
    </row>
    <row r="3" spans="1:59" ht="16.5" customHeight="1" x14ac:dyDescent="0.2">
      <c r="A3" s="203" t="s">
        <v>236</v>
      </c>
      <c r="B3" s="200" t="s">
        <v>78</v>
      </c>
      <c r="C3" s="200"/>
      <c r="D3" s="200"/>
      <c r="E3" s="200" t="s">
        <v>146</v>
      </c>
      <c r="F3" s="200"/>
      <c r="G3" s="200" t="s">
        <v>241</v>
      </c>
      <c r="H3" s="200" t="s">
        <v>242</v>
      </c>
      <c r="I3" s="200" t="s">
        <v>244</v>
      </c>
      <c r="J3" s="200" t="s">
        <v>243</v>
      </c>
      <c r="K3" s="200"/>
      <c r="L3" s="221"/>
      <c r="M3" s="221"/>
      <c r="N3" s="221"/>
      <c r="O3" s="254" t="s">
        <v>246</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203"/>
      <c r="B4" s="200"/>
      <c r="C4" s="200"/>
      <c r="D4" s="200"/>
      <c r="E4" s="200"/>
      <c r="F4" s="200"/>
      <c r="G4" s="200"/>
      <c r="H4" s="200"/>
      <c r="I4" s="200"/>
      <c r="J4" s="209" t="s">
        <v>63</v>
      </c>
      <c r="K4" s="209"/>
      <c r="L4" s="209"/>
      <c r="M4" s="209"/>
      <c r="N4" s="209"/>
      <c r="O4" s="259"/>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203"/>
      <c r="B5" s="200"/>
      <c r="C5" s="200"/>
      <c r="D5" s="200"/>
      <c r="E5" s="200"/>
      <c r="F5" s="200"/>
      <c r="G5" s="200"/>
      <c r="H5" s="200"/>
      <c r="I5" s="200"/>
      <c r="J5" s="209" t="s">
        <v>73</v>
      </c>
      <c r="K5" s="209" t="s">
        <v>74</v>
      </c>
      <c r="L5" s="209" t="s">
        <v>245</v>
      </c>
      <c r="M5" s="209"/>
      <c r="N5" s="209"/>
      <c r="O5" s="259"/>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203"/>
      <c r="B6" s="200"/>
      <c r="C6" s="200"/>
      <c r="D6" s="200"/>
      <c r="E6" s="200" t="s">
        <v>71</v>
      </c>
      <c r="F6" s="209" t="s">
        <v>240</v>
      </c>
      <c r="G6" s="200"/>
      <c r="H6" s="200"/>
      <c r="I6" s="200"/>
      <c r="J6" s="209"/>
      <c r="K6" s="209"/>
      <c r="L6" s="209" t="s">
        <v>75</v>
      </c>
      <c r="M6" s="209" t="s">
        <v>76</v>
      </c>
      <c r="N6" s="209" t="s">
        <v>77</v>
      </c>
      <c r="O6" s="259"/>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203"/>
      <c r="B7" s="200"/>
      <c r="C7" s="200"/>
      <c r="D7" s="200"/>
      <c r="E7" s="200"/>
      <c r="F7" s="209"/>
      <c r="G7" s="200"/>
      <c r="H7" s="200"/>
      <c r="I7" s="200"/>
      <c r="J7" s="209"/>
      <c r="K7" s="209"/>
      <c r="L7" s="209"/>
      <c r="M7" s="209"/>
      <c r="N7" s="209"/>
      <c r="O7" s="255"/>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64</v>
      </c>
      <c r="B8" s="232" t="s">
        <v>65</v>
      </c>
      <c r="C8" s="232"/>
      <c r="D8" s="232"/>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10" t="s">
        <v>91</v>
      </c>
      <c r="C9" s="210"/>
      <c r="D9" s="210"/>
      <c r="E9" s="26">
        <f t="shared" ref="E9:O9" si="0">SUM(E10:E11,E16:E18)</f>
        <v>59</v>
      </c>
      <c r="F9" s="26">
        <f t="shared" si="0"/>
        <v>43</v>
      </c>
      <c r="G9" s="26">
        <f t="shared" si="0"/>
        <v>3</v>
      </c>
      <c r="H9" s="26">
        <f t="shared" si="0"/>
        <v>10</v>
      </c>
      <c r="I9" s="26">
        <f t="shared" si="0"/>
        <v>27</v>
      </c>
      <c r="J9" s="26">
        <f t="shared" si="0"/>
        <v>23</v>
      </c>
      <c r="K9" s="26">
        <f t="shared" si="0"/>
        <v>2</v>
      </c>
      <c r="L9" s="26">
        <f t="shared" si="0"/>
        <v>1</v>
      </c>
      <c r="M9" s="26">
        <f t="shared" si="0"/>
        <v>0</v>
      </c>
      <c r="N9" s="26">
        <f t="shared" si="0"/>
        <v>1</v>
      </c>
      <c r="O9" s="26">
        <f t="shared" si="0"/>
        <v>19</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6">
        <v>2</v>
      </c>
      <c r="B10" s="266" t="s">
        <v>35</v>
      </c>
      <c r="C10" s="266"/>
      <c r="D10" s="266"/>
      <c r="E10" s="36">
        <v>57</v>
      </c>
      <c r="F10" s="36">
        <v>41</v>
      </c>
      <c r="G10" s="36">
        <v>2</v>
      </c>
      <c r="H10" s="36">
        <v>10</v>
      </c>
      <c r="I10" s="28">
        <v>26</v>
      </c>
      <c r="J10" s="26">
        <v>22</v>
      </c>
      <c r="K10" s="26">
        <v>2</v>
      </c>
      <c r="L10" s="49">
        <v>1</v>
      </c>
      <c r="M10" s="49"/>
      <c r="N10" s="49">
        <v>1</v>
      </c>
      <c r="O10" s="13">
        <v>19</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4" t="s">
        <v>121</v>
      </c>
      <c r="C11" s="214"/>
      <c r="D11" s="214"/>
      <c r="E11" s="13"/>
      <c r="F11" s="36"/>
      <c r="G11" s="36"/>
      <c r="H11" s="36"/>
      <c r="I11" s="28"/>
      <c r="J11" s="26"/>
      <c r="K11" s="26"/>
      <c r="L11" s="26"/>
      <c r="M11" s="26"/>
      <c r="N11" s="26"/>
      <c r="O11" s="13"/>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5" t="s">
        <v>63</v>
      </c>
      <c r="C12" s="215" t="s">
        <v>36</v>
      </c>
      <c r="D12" s="215"/>
      <c r="E12" s="13"/>
      <c r="F12" s="36"/>
      <c r="G12" s="36"/>
      <c r="H12" s="36"/>
      <c r="I12" s="28"/>
      <c r="J12" s="26"/>
      <c r="K12" s="26"/>
      <c r="L12" s="26"/>
      <c r="M12" s="26"/>
      <c r="N12" s="26"/>
      <c r="O12" s="13"/>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5"/>
      <c r="C13" s="215" t="s">
        <v>37</v>
      </c>
      <c r="D13" s="215"/>
      <c r="E13" s="13"/>
      <c r="F13" s="36"/>
      <c r="G13" s="36"/>
      <c r="H13" s="36"/>
      <c r="I13" s="28"/>
      <c r="J13" s="26"/>
      <c r="K13" s="26"/>
      <c r="L13" s="26"/>
      <c r="M13" s="26"/>
      <c r="N13" s="26"/>
      <c r="O13" s="13"/>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5"/>
      <c r="C14" s="215" t="s">
        <v>38</v>
      </c>
      <c r="D14" s="215"/>
      <c r="E14" s="13"/>
      <c r="F14" s="36"/>
      <c r="G14" s="36"/>
      <c r="H14" s="36"/>
      <c r="I14" s="28"/>
      <c r="J14" s="26"/>
      <c r="K14" s="26"/>
      <c r="L14" s="26"/>
      <c r="M14" s="26"/>
      <c r="N14" s="26"/>
      <c r="O14" s="13"/>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5"/>
      <c r="C15" s="215" t="s">
        <v>39</v>
      </c>
      <c r="D15" s="215"/>
      <c r="E15" s="13"/>
      <c r="F15" s="36"/>
      <c r="G15" s="36"/>
      <c r="H15" s="36"/>
      <c r="I15" s="28"/>
      <c r="J15" s="26"/>
      <c r="K15" s="26"/>
      <c r="L15" s="26"/>
      <c r="M15" s="26"/>
      <c r="N15" s="26"/>
      <c r="O15" s="13"/>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61" t="s">
        <v>224</v>
      </c>
      <c r="C16" s="262"/>
      <c r="D16" s="263"/>
      <c r="E16" s="83"/>
      <c r="F16" s="36"/>
      <c r="G16" s="36"/>
      <c r="H16" s="36"/>
      <c r="I16" s="28"/>
      <c r="J16" s="26"/>
      <c r="K16" s="26"/>
      <c r="L16" s="26"/>
      <c r="M16" s="26"/>
      <c r="N16" s="26"/>
      <c r="O16" s="13"/>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4" t="s">
        <v>40</v>
      </c>
      <c r="C17" s="214"/>
      <c r="D17" s="214"/>
      <c r="E17" s="13">
        <v>2</v>
      </c>
      <c r="F17" s="36">
        <v>2</v>
      </c>
      <c r="G17" s="36">
        <v>1</v>
      </c>
      <c r="H17" s="36"/>
      <c r="I17" s="28">
        <v>1</v>
      </c>
      <c r="J17" s="26">
        <v>1</v>
      </c>
      <c r="K17" s="26"/>
      <c r="L17" s="26"/>
      <c r="M17" s="26"/>
      <c r="N17" s="26"/>
      <c r="O17" s="13"/>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4" t="s">
        <v>41</v>
      </c>
      <c r="C18" s="214"/>
      <c r="D18" s="214"/>
      <c r="E18" s="13"/>
      <c r="F18" s="36"/>
      <c r="G18" s="36"/>
      <c r="H18" s="36"/>
      <c r="I18" s="28"/>
      <c r="J18" s="26"/>
      <c r="K18" s="26"/>
      <c r="L18" s="26"/>
      <c r="M18" s="26"/>
      <c r="N18" s="26"/>
      <c r="O18" s="13"/>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50"/>
      <c r="B20" s="264"/>
      <c r="C20" s="264"/>
      <c r="D20" s="264"/>
      <c r="E20" s="84"/>
      <c r="F20" s="84"/>
      <c r="G20" s="84"/>
      <c r="H20" s="84"/>
      <c r="I20" s="51"/>
      <c r="J20" s="5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60"/>
      <c r="C22" s="260"/>
      <c r="D22" s="260"/>
      <c r="E22" s="85"/>
      <c r="F22" s="85"/>
      <c r="G22" s="85"/>
      <c r="H22" s="85"/>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59" x14ac:dyDescent="0.2">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row>
    <row r="36" spans="1:59" x14ac:dyDescent="0.2">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row>
    <row r="37" spans="1:59" x14ac:dyDescent="0.2">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59" x14ac:dyDescent="0.2">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row>
    <row r="39" spans="1:59" x14ac:dyDescent="0.2">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row>
    <row r="40" spans="1:59" x14ac:dyDescent="0.2">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row>
    <row r="41" spans="1:59" x14ac:dyDescent="0.2">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59" x14ac:dyDescent="0.2">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row>
    <row r="43" spans="1:59" x14ac:dyDescent="0.2">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row>
    <row r="44" spans="1:59" x14ac:dyDescent="0.2">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row>
    <row r="45" spans="1:59" x14ac:dyDescent="0.2">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row>
    <row r="46" spans="1:59"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row>
    <row r="47" spans="1:59" x14ac:dyDescent="0.2">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row>
    <row r="48" spans="1:59" x14ac:dyDescent="0.2">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row>
    <row r="49" spans="1:44"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row>
    <row r="50" spans="1:44"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row>
    <row r="51" spans="1:44" x14ac:dyDescent="0.2">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row>
    <row r="52" spans="1:44" x14ac:dyDescent="0.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row>
    <row r="53" spans="1:44"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row>
    <row r="54" spans="1:44" x14ac:dyDescent="0.2">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row>
    <row r="55" spans="1:44" x14ac:dyDescent="0.2">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row>
    <row r="56" spans="1:44"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row>
    <row r="57" spans="1:44"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row>
    <row r="58" spans="1:44"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row>
    <row r="59" spans="1:44"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row>
    <row r="60" spans="1:44"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row>
    <row r="61" spans="1:44" x14ac:dyDescent="0.2">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1:44"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row>
    <row r="63" spans="1:44" x14ac:dyDescent="0.2">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row>
    <row r="64" spans="1:44" x14ac:dyDescent="0.2">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row>
    <row r="65" spans="1:44" x14ac:dyDescent="0.2">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1:44" x14ac:dyDescent="0.2">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row>
    <row r="67" spans="1:44" x14ac:dyDescent="0.2">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row>
    <row r="68" spans="1:44"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row>
    <row r="69" spans="1:44"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row>
    <row r="70" spans="1:44"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row>
    <row r="71" spans="1:44"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row>
    <row r="72" spans="1:44"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row>
    <row r="73" spans="1:44"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row>
    <row r="74" spans="1:44" x14ac:dyDescent="0.2">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row>
    <row r="75" spans="1:44" x14ac:dyDescent="0.2">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row>
    <row r="76" spans="1:44"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row>
    <row r="77" spans="1:44"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row>
    <row r="78" spans="1:44"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row>
    <row r="79" spans="1:44"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row>
    <row r="80" spans="1:44"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row>
    <row r="81" spans="1:44"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row>
    <row r="82" spans="1:44"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row>
    <row r="83" spans="1:44"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row>
    <row r="84" spans="1:44"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row>
    <row r="85" spans="1:44"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row>
    <row r="86" spans="1:44"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row>
    <row r="87" spans="1:44"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1:44"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row>
    <row r="89" spans="1:44"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row>
    <row r="90" spans="1:44"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row>
    <row r="91" spans="1:44"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row>
    <row r="92" spans="1:44"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row>
    <row r="93" spans="1:44"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row>
    <row r="94" spans="1:44"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row>
    <row r="95" spans="1:44"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row>
    <row r="96" spans="1:44"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1:44"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row>
    <row r="98" spans="1:44"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row>
    <row r="99" spans="1:44"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row>
    <row r="100" spans="1:44"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row>
    <row r="101" spans="1:44"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row>
    <row r="102" spans="1:44"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row>
    <row r="103" spans="1:44"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row>
    <row r="104" spans="1:44"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row>
    <row r="105" spans="1:44"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row>
    <row r="106" spans="1:44"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row>
    <row r="107" spans="1:44"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row>
    <row r="108" spans="1:44"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row>
    <row r="109" spans="1:44"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row>
    <row r="110" spans="1:44"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row>
    <row r="111" spans="1:44"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row>
    <row r="112" spans="1:44"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1:44"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row>
    <row r="114" spans="1:44"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row>
    <row r="115" spans="1:44"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row>
    <row r="116" spans="1:44"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row>
    <row r="117" spans="1:44"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row>
    <row r="118" spans="1:44"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row>
    <row r="119" spans="1:44"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row>
    <row r="120" spans="1:44"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1:44"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row>
    <row r="122" spans="1:44"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row>
    <row r="123" spans="1:44"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row>
    <row r="124" spans="1:44"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row>
    <row r="125" spans="1:44"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1:44"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row>
    <row r="127" spans="1:44"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row>
    <row r="128" spans="1:44"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row>
    <row r="129" spans="1:44"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1:44"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row>
    <row r="131" spans="1:44"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1:44"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row>
    <row r="133" spans="1:44" x14ac:dyDescent="0.2">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row>
    <row r="134" spans="1:44" x14ac:dyDescent="0.2">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row>
    <row r="135" spans="1:44" x14ac:dyDescent="0.2">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row>
    <row r="136" spans="1:44" x14ac:dyDescent="0.2">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1:44" x14ac:dyDescent="0.2">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row>
    <row r="138" spans="1:44" x14ac:dyDescent="0.2">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1:44" x14ac:dyDescent="0.2">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1:44" x14ac:dyDescent="0.2">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row>
    <row r="141" spans="1:44" x14ac:dyDescent="0.2">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row>
    <row r="142" spans="1:44" x14ac:dyDescent="0.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row>
    <row r="143" spans="1:44" x14ac:dyDescent="0.2">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row>
    <row r="144" spans="1:44" x14ac:dyDescent="0.2">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row>
    <row r="145" spans="1:44" x14ac:dyDescent="0.2">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row>
    <row r="146" spans="1:44" x14ac:dyDescent="0.2">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row>
    <row r="147" spans="1:44" x14ac:dyDescent="0.2">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row>
    <row r="148" spans="1:44" x14ac:dyDescent="0.2">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row>
    <row r="149" spans="1:44" x14ac:dyDescent="0.2">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row>
    <row r="150" spans="1:44" x14ac:dyDescent="0.2">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row>
    <row r="151" spans="1:44" x14ac:dyDescent="0.2">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row>
    <row r="152" spans="1:44" x14ac:dyDescent="0.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row>
    <row r="153" spans="1:44"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row>
    <row r="154" spans="1:44" x14ac:dyDescent="0.2">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row>
    <row r="155" spans="1:44" x14ac:dyDescent="0.2">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row>
    <row r="156" spans="1:44"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row>
    <row r="157" spans="1:44" x14ac:dyDescent="0.2">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row>
    <row r="158" spans="1:44" x14ac:dyDescent="0.2">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row>
    <row r="159" spans="1:44"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row>
    <row r="160" spans="1:44"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row>
    <row r="161" spans="1:44"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row>
    <row r="162" spans="1:44"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row>
    <row r="163" spans="1:44"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row>
    <row r="164" spans="1:44"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row>
    <row r="165" spans="1:44"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row>
    <row r="166" spans="1:44" x14ac:dyDescent="0.2">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row>
    <row r="167" spans="1:44" x14ac:dyDescent="0.2">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row>
    <row r="168" spans="1:44" x14ac:dyDescent="0.2">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row>
    <row r="169" spans="1:44" x14ac:dyDescent="0.2">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row>
    <row r="170" spans="1:44" x14ac:dyDescent="0.2">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row>
    <row r="171" spans="1:44" x14ac:dyDescent="0.2">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row>
    <row r="172" spans="1:44" x14ac:dyDescent="0.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row>
    <row r="173" spans="1:44" x14ac:dyDescent="0.2">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row>
    <row r="174" spans="1:44" x14ac:dyDescent="0.2">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row>
    <row r="175" spans="1:44" x14ac:dyDescent="0.2">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row>
    <row r="176" spans="1:44" x14ac:dyDescent="0.2">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row>
    <row r="177" spans="1:44" x14ac:dyDescent="0.2">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row>
    <row r="178" spans="1:44" x14ac:dyDescent="0.2">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row>
    <row r="179" spans="1:44" x14ac:dyDescent="0.2">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row>
    <row r="180" spans="1:44" x14ac:dyDescent="0.2">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row>
    <row r="181" spans="1:44" x14ac:dyDescent="0.2">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row>
    <row r="182" spans="1:44" x14ac:dyDescent="0.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row>
    <row r="183" spans="1:44" x14ac:dyDescent="0.2">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row>
    <row r="184" spans="1:44" x14ac:dyDescent="0.2">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row>
    <row r="185" spans="1:44" x14ac:dyDescent="0.2">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row>
    <row r="186" spans="1:44" x14ac:dyDescent="0.2">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row>
    <row r="187" spans="1:44" x14ac:dyDescent="0.2">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row>
    <row r="188" spans="1:44" x14ac:dyDescent="0.2">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row>
    <row r="189" spans="1:44" x14ac:dyDescent="0.2">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row>
    <row r="190" spans="1:44" x14ac:dyDescent="0.2">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row>
    <row r="191" spans="1:44" x14ac:dyDescent="0.2">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row>
    <row r="192" spans="1:44" x14ac:dyDescent="0.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row>
    <row r="193" spans="1:44" x14ac:dyDescent="0.2">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row>
    <row r="194" spans="1:44" x14ac:dyDescent="0.2">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row>
    <row r="195" spans="1:44" x14ac:dyDescent="0.2">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row>
    <row r="196" spans="1:44" x14ac:dyDescent="0.2">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row>
    <row r="197" spans="1:44" x14ac:dyDescent="0.2">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row>
    <row r="198" spans="1:44" x14ac:dyDescent="0.2">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row>
    <row r="199" spans="1:44" x14ac:dyDescent="0.2">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row>
    <row r="200" spans="1:44" x14ac:dyDescent="0.2">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row>
    <row r="201" spans="1:44" x14ac:dyDescent="0.2">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row>
    <row r="202" spans="1:44" x14ac:dyDescent="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row>
    <row r="203" spans="1:44" x14ac:dyDescent="0.2">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row>
    <row r="204" spans="1:44"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row>
    <row r="205" spans="1:44"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row>
    <row r="206" spans="1:44"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row>
    <row r="207" spans="1:44"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row>
    <row r="208" spans="1:44"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row>
    <row r="209" spans="1:44"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row>
    <row r="210" spans="1:44"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row>
    <row r="211" spans="1:44"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row>
    <row r="212" spans="1:44"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row>
    <row r="213" spans="1:44"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row>
    <row r="214" spans="1:44"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row>
    <row r="215" spans="1:44"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row>
    <row r="216" spans="1:44"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row>
    <row r="217" spans="1:44"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row>
    <row r="218" spans="1:44"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row>
    <row r="219" spans="1:44"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row>
    <row r="220" spans="1:44"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row>
    <row r="221" spans="1:44"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row>
    <row r="222" spans="1:44"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row>
    <row r="223" spans="1:44"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row>
    <row r="224" spans="1:44"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row>
    <row r="225" spans="1:44"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row>
    <row r="226" spans="1:44"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row>
    <row r="227" spans="1:44"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row>
    <row r="228" spans="1:44"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row>
    <row r="229" spans="1:44"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row>
    <row r="230" spans="1:44"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row>
    <row r="231" spans="1:44"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row>
    <row r="232" spans="1:44"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row>
    <row r="233" spans="1:44" x14ac:dyDescent="0.2">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row>
    <row r="234" spans="1:44" x14ac:dyDescent="0.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row>
    <row r="235" spans="1:44" x14ac:dyDescent="0.2">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row>
    <row r="236" spans="1:44" x14ac:dyDescent="0.2">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row>
    <row r="237" spans="1:44" x14ac:dyDescent="0.2">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row>
    <row r="238" spans="1:44" x14ac:dyDescent="0.2">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row>
    <row r="239" spans="1:44" x14ac:dyDescent="0.2">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row>
    <row r="240" spans="1:44" x14ac:dyDescent="0.2">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row>
    <row r="241" spans="1:44" x14ac:dyDescent="0.2">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row>
    <row r="242" spans="1:44" x14ac:dyDescent="0.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row>
    <row r="243" spans="1:44" x14ac:dyDescent="0.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row>
    <row r="244" spans="1:44" x14ac:dyDescent="0.2">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row>
    <row r="245" spans="1:44" x14ac:dyDescent="0.2">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row>
    <row r="246" spans="1:44" x14ac:dyDescent="0.2">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row>
    <row r="247" spans="1:44" x14ac:dyDescent="0.2">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row>
    <row r="248" spans="1:44" x14ac:dyDescent="0.2">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row>
    <row r="249" spans="1:44" x14ac:dyDescent="0.2">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row>
    <row r="250" spans="1:44" x14ac:dyDescent="0.2">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row>
    <row r="251" spans="1:44" x14ac:dyDescent="0.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row>
    <row r="252" spans="1:44" x14ac:dyDescent="0.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row>
    <row r="253" spans="1:44" x14ac:dyDescent="0.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row>
    <row r="254" spans="1:44" x14ac:dyDescent="0.2">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row>
    <row r="255" spans="1:44" x14ac:dyDescent="0.2">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row>
    <row r="256" spans="1:44" x14ac:dyDescent="0.2">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row>
    <row r="257" spans="1:44" x14ac:dyDescent="0.2">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row>
    <row r="258" spans="1:44" x14ac:dyDescent="0.2">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row>
    <row r="259" spans="1:44" x14ac:dyDescent="0.2">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row>
    <row r="260" spans="1:44" x14ac:dyDescent="0.2">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row>
    <row r="261" spans="1:44" x14ac:dyDescent="0.2">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row>
    <row r="262" spans="1:44" x14ac:dyDescent="0.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row>
    <row r="263" spans="1:44" x14ac:dyDescent="0.2">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row>
    <row r="264" spans="1:44" x14ac:dyDescent="0.2">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row>
    <row r="265" spans="1:44" x14ac:dyDescent="0.2">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row>
    <row r="266" spans="1:44" x14ac:dyDescent="0.2">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row>
    <row r="267" spans="1:44" x14ac:dyDescent="0.2">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row>
    <row r="268" spans="1:44" x14ac:dyDescent="0.2">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row>
    <row r="269" spans="1:44" x14ac:dyDescent="0.2">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row>
    <row r="270" spans="1:44" x14ac:dyDescent="0.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row>
    <row r="271" spans="1:44" x14ac:dyDescent="0.2">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row>
    <row r="272" spans="1:44" x14ac:dyDescent="0.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row>
    <row r="273" spans="1:44" x14ac:dyDescent="0.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row>
    <row r="274" spans="1:44" x14ac:dyDescent="0.2">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row>
    <row r="275" spans="1:44" x14ac:dyDescent="0.2">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row>
    <row r="276" spans="1:44" x14ac:dyDescent="0.2">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row>
    <row r="277" spans="1:44" x14ac:dyDescent="0.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row>
    <row r="278" spans="1:44" x14ac:dyDescent="0.2">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row>
    <row r="279" spans="1:44" x14ac:dyDescent="0.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row>
    <row r="280" spans="1:44" x14ac:dyDescent="0.2">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row>
    <row r="281" spans="1:44" x14ac:dyDescent="0.2">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row>
    <row r="282" spans="1:44" x14ac:dyDescent="0.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row>
    <row r="283" spans="1:44" x14ac:dyDescent="0.2">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row>
    <row r="284" spans="1:44" x14ac:dyDescent="0.2">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row>
    <row r="285" spans="1:44" x14ac:dyDescent="0.2">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row>
    <row r="286" spans="1:44" x14ac:dyDescent="0.2">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row>
    <row r="287" spans="1:44" x14ac:dyDescent="0.2">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row>
    <row r="288" spans="1:44" x14ac:dyDescent="0.2">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row>
    <row r="289" spans="1:44" x14ac:dyDescent="0.2">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row>
    <row r="290" spans="1:44" x14ac:dyDescent="0.2">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row>
    <row r="291" spans="1:44" x14ac:dyDescent="0.2">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row>
    <row r="292" spans="1:44" x14ac:dyDescent="0.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row>
    <row r="293" spans="1:44" x14ac:dyDescent="0.2">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row>
    <row r="294" spans="1:44" x14ac:dyDescent="0.2">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row>
    <row r="295" spans="1:44" x14ac:dyDescent="0.2">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row>
    <row r="296" spans="1:44" x14ac:dyDescent="0.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row>
    <row r="297" spans="1:44" x14ac:dyDescent="0.2">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row>
    <row r="298" spans="1:44" x14ac:dyDescent="0.2">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row>
    <row r="299" spans="1:44" x14ac:dyDescent="0.2">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row>
    <row r="300" spans="1:44" x14ac:dyDescent="0.2">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row>
    <row r="301" spans="1:44" x14ac:dyDescent="0.2">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row>
    <row r="302" spans="1:44" x14ac:dyDescent="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row>
    <row r="303" spans="1:44" x14ac:dyDescent="0.2">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row>
    <row r="304" spans="1:44" x14ac:dyDescent="0.2">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row>
    <row r="305" spans="1:44" x14ac:dyDescent="0.2">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row>
    <row r="306" spans="1:44" x14ac:dyDescent="0.2">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row>
    <row r="307" spans="1:44" x14ac:dyDescent="0.2">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row>
    <row r="308" spans="1:44" x14ac:dyDescent="0.2">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row>
    <row r="309" spans="1:44" x14ac:dyDescent="0.2">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row>
    <row r="310" spans="1:44" x14ac:dyDescent="0.2">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row>
    <row r="311" spans="1:44" x14ac:dyDescent="0.2">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row>
    <row r="312" spans="1:44" x14ac:dyDescent="0.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row>
    <row r="313" spans="1:44" x14ac:dyDescent="0.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row>
    <row r="314" spans="1:44" x14ac:dyDescent="0.2">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row>
    <row r="315" spans="1:44" x14ac:dyDescent="0.2">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row>
    <row r="316" spans="1:44" x14ac:dyDescent="0.2">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row>
    <row r="317" spans="1:44" x14ac:dyDescent="0.2">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row>
    <row r="318" spans="1:44" x14ac:dyDescent="0.2">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row>
    <row r="319" spans="1:44" x14ac:dyDescent="0.2">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row>
    <row r="320" spans="1:44" x14ac:dyDescent="0.2">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row>
    <row r="321" spans="1:44" x14ac:dyDescent="0.2">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row>
    <row r="322" spans="1:44" x14ac:dyDescent="0.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row>
    <row r="323" spans="1:44" x14ac:dyDescent="0.2">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row>
    <row r="324" spans="1:44" x14ac:dyDescent="0.2">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row>
    <row r="325" spans="1:44" x14ac:dyDescent="0.2">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row>
    <row r="326" spans="1:44" x14ac:dyDescent="0.2">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row>
    <row r="327" spans="1:44" x14ac:dyDescent="0.2">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row>
    <row r="328" spans="1:44" x14ac:dyDescent="0.2">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row>
    <row r="329" spans="1:44" x14ac:dyDescent="0.2">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row>
    <row r="330" spans="1:44" x14ac:dyDescent="0.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row>
    <row r="331" spans="1:44" x14ac:dyDescent="0.2">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row>
    <row r="332" spans="1:44" x14ac:dyDescent="0.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row>
    <row r="333" spans="1:44" x14ac:dyDescent="0.2">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row>
    <row r="334" spans="1:44" x14ac:dyDescent="0.2">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row>
    <row r="335" spans="1:44" x14ac:dyDescent="0.2">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row>
    <row r="336" spans="1:44" x14ac:dyDescent="0.2">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row>
    <row r="337" spans="1:44" x14ac:dyDescent="0.2">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row>
    <row r="338" spans="1:44" x14ac:dyDescent="0.2">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row>
    <row r="339" spans="1:44" x14ac:dyDescent="0.2">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row>
    <row r="340" spans="1:44" x14ac:dyDescent="0.2">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row>
    <row r="341" spans="1:44" x14ac:dyDescent="0.2">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row>
    <row r="342" spans="1:44" x14ac:dyDescent="0.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row>
    <row r="343" spans="1:44" x14ac:dyDescent="0.2">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row>
    <row r="344" spans="1:44" x14ac:dyDescent="0.2">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row>
    <row r="345" spans="1:44" x14ac:dyDescent="0.2">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row>
    <row r="346" spans="1:44" x14ac:dyDescent="0.2">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row>
    <row r="347" spans="1:44" x14ac:dyDescent="0.2">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row>
    <row r="348" spans="1:44" x14ac:dyDescent="0.2">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row>
    <row r="349" spans="1:44" x14ac:dyDescent="0.2">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row>
    <row r="350" spans="1:44" x14ac:dyDescent="0.2">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row>
    <row r="351" spans="1:44" x14ac:dyDescent="0.2">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row>
    <row r="352" spans="1:44" x14ac:dyDescent="0.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row>
    <row r="353" spans="1:44" x14ac:dyDescent="0.2">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row>
    <row r="354" spans="1:44" x14ac:dyDescent="0.2">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row>
    <row r="355" spans="1:44" x14ac:dyDescent="0.2">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row>
    <row r="356" spans="1:44" x14ac:dyDescent="0.2">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row>
    <row r="357" spans="1:44" x14ac:dyDescent="0.2">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row>
    <row r="358" spans="1:44" x14ac:dyDescent="0.2">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row>
    <row r="359" spans="1:44" x14ac:dyDescent="0.2">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row>
    <row r="360" spans="1:44" x14ac:dyDescent="0.2">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row>
    <row r="361" spans="1:44" x14ac:dyDescent="0.2">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row>
    <row r="362" spans="1:44" x14ac:dyDescent="0.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row>
    <row r="363" spans="1:44" x14ac:dyDescent="0.2">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row>
    <row r="364" spans="1:44" x14ac:dyDescent="0.2">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row>
    <row r="365" spans="1:44" x14ac:dyDescent="0.2">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row>
    <row r="366" spans="1:44" x14ac:dyDescent="0.2">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row>
    <row r="367" spans="1:44" x14ac:dyDescent="0.2">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row>
    <row r="368" spans="1:44" x14ac:dyDescent="0.2">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row>
    <row r="369" spans="1:44" x14ac:dyDescent="0.2">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row>
    <row r="370" spans="1:44" x14ac:dyDescent="0.2">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row>
    <row r="371" spans="1:44" x14ac:dyDescent="0.2">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row>
    <row r="372" spans="1:44" x14ac:dyDescent="0.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row>
    <row r="373" spans="1:44" x14ac:dyDescent="0.2">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row>
    <row r="374" spans="1:44" x14ac:dyDescent="0.2">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row>
    <row r="375" spans="1:44" x14ac:dyDescent="0.2">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row>
    <row r="376" spans="1:44" x14ac:dyDescent="0.2">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row>
    <row r="377" spans="1:44" x14ac:dyDescent="0.2">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row>
    <row r="378" spans="1:44" x14ac:dyDescent="0.2">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row>
    <row r="379" spans="1:44" x14ac:dyDescent="0.2">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row>
    <row r="380" spans="1:44" x14ac:dyDescent="0.2">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row>
    <row r="381" spans="1:44" x14ac:dyDescent="0.2">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row>
    <row r="382" spans="1:44" x14ac:dyDescent="0.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row>
    <row r="383" spans="1:44" x14ac:dyDescent="0.2">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row>
    <row r="384" spans="1:44" x14ac:dyDescent="0.2">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row>
    <row r="385" spans="1:44" x14ac:dyDescent="0.2">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row>
    <row r="386" spans="1:44" x14ac:dyDescent="0.2">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row>
    <row r="387" spans="1:44" x14ac:dyDescent="0.2">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row>
    <row r="388" spans="1:44" x14ac:dyDescent="0.2">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row>
    <row r="389" spans="1:44" x14ac:dyDescent="0.2">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row>
    <row r="390" spans="1:44" x14ac:dyDescent="0.2">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row>
    <row r="391" spans="1:44" x14ac:dyDescent="0.2">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row>
    <row r="392" spans="1:44" x14ac:dyDescent="0.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row>
    <row r="393" spans="1:44" x14ac:dyDescent="0.2">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row>
    <row r="394" spans="1:44" x14ac:dyDescent="0.2">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row>
    <row r="395" spans="1:44" x14ac:dyDescent="0.2">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row>
    <row r="396" spans="1:44" x14ac:dyDescent="0.2">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row>
    <row r="397" spans="1:44" x14ac:dyDescent="0.2">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row>
    <row r="398" spans="1:44" x14ac:dyDescent="0.2">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row>
    <row r="399" spans="1:44" x14ac:dyDescent="0.2">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row>
    <row r="400" spans="1:44" x14ac:dyDescent="0.2">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row>
    <row r="401" spans="1:44" x14ac:dyDescent="0.2">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row>
    <row r="402" spans="1:44" x14ac:dyDescent="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row>
    <row r="403" spans="1:44" x14ac:dyDescent="0.2">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row>
    <row r="404" spans="1:44" x14ac:dyDescent="0.2">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row>
    <row r="405" spans="1:44" x14ac:dyDescent="0.2">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row>
    <row r="406" spans="1:44" x14ac:dyDescent="0.2">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row>
    <row r="407" spans="1:44" x14ac:dyDescent="0.2">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row>
    <row r="408" spans="1:44" x14ac:dyDescent="0.2">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row>
    <row r="409" spans="1:44" x14ac:dyDescent="0.2">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row>
    <row r="410" spans="1:44" x14ac:dyDescent="0.2">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row>
    <row r="411" spans="1:44" x14ac:dyDescent="0.2">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row>
    <row r="412" spans="1:44" x14ac:dyDescent="0.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row>
    <row r="413" spans="1:44" x14ac:dyDescent="0.2">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row>
    <row r="414" spans="1:44" x14ac:dyDescent="0.2">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row>
    <row r="415" spans="1:44" x14ac:dyDescent="0.2">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row>
    <row r="416" spans="1:44" x14ac:dyDescent="0.2">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row>
    <row r="417" spans="1:44" x14ac:dyDescent="0.2">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row>
    <row r="418" spans="1:44" x14ac:dyDescent="0.2">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row>
    <row r="419" spans="1:44" x14ac:dyDescent="0.2">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row>
    <row r="420" spans="1:44" x14ac:dyDescent="0.2">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row>
    <row r="421" spans="1:44" x14ac:dyDescent="0.2">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row>
    <row r="422" spans="1:44" x14ac:dyDescent="0.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row>
    <row r="423" spans="1:44" x14ac:dyDescent="0.2">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row>
    <row r="424" spans="1:44" x14ac:dyDescent="0.2">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row>
    <row r="425" spans="1:44" x14ac:dyDescent="0.2">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row>
    <row r="426" spans="1:44" x14ac:dyDescent="0.2">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row>
    <row r="427" spans="1:44" x14ac:dyDescent="0.2">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row>
    <row r="428" spans="1:44" x14ac:dyDescent="0.2">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row>
    <row r="429" spans="1:44" x14ac:dyDescent="0.2">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row>
    <row r="430" spans="1:44" x14ac:dyDescent="0.2">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row>
    <row r="431" spans="1:44" x14ac:dyDescent="0.2">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row>
    <row r="432" spans="1:44" x14ac:dyDescent="0.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row>
    <row r="433" spans="1:44" x14ac:dyDescent="0.2">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row>
    <row r="434" spans="1:44" x14ac:dyDescent="0.2">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row>
    <row r="435" spans="1:44" x14ac:dyDescent="0.2">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row>
    <row r="436" spans="1:44" x14ac:dyDescent="0.2">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row>
    <row r="437" spans="1:44" x14ac:dyDescent="0.2">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row>
    <row r="438" spans="1:44" x14ac:dyDescent="0.2">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row>
    <row r="439" spans="1:44" x14ac:dyDescent="0.2">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row>
    <row r="440" spans="1:44" x14ac:dyDescent="0.2">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row>
    <row r="441" spans="1:44" x14ac:dyDescent="0.2">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row>
    <row r="442" spans="1:44" x14ac:dyDescent="0.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row>
    <row r="443" spans="1:44" x14ac:dyDescent="0.2">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row>
    <row r="444" spans="1:44" x14ac:dyDescent="0.2">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row>
    <row r="445" spans="1:44" x14ac:dyDescent="0.2">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row>
    <row r="446" spans="1:44" x14ac:dyDescent="0.2">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row>
    <row r="447" spans="1:44" x14ac:dyDescent="0.2">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row>
    <row r="448" spans="1:44" x14ac:dyDescent="0.2">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row>
    <row r="449" spans="1:44" x14ac:dyDescent="0.2">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row>
    <row r="450" spans="1:44" x14ac:dyDescent="0.2">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row>
    <row r="451" spans="1:44" x14ac:dyDescent="0.2">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row>
    <row r="452" spans="1:44" x14ac:dyDescent="0.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row>
    <row r="453" spans="1:44" x14ac:dyDescent="0.2">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row>
    <row r="454" spans="1:44" x14ac:dyDescent="0.2">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row>
    <row r="455" spans="1:44" x14ac:dyDescent="0.2">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row>
    <row r="456" spans="1:44" x14ac:dyDescent="0.2">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row>
    <row r="457" spans="1:44" x14ac:dyDescent="0.2">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row>
    <row r="458" spans="1:44" x14ac:dyDescent="0.2">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row>
    <row r="459" spans="1:44" x14ac:dyDescent="0.2">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row>
    <row r="460" spans="1:44" x14ac:dyDescent="0.2">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row>
    <row r="461" spans="1:44" x14ac:dyDescent="0.2">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row>
    <row r="462" spans="1:44" x14ac:dyDescent="0.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row>
    <row r="463" spans="1:44" x14ac:dyDescent="0.2">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row>
    <row r="464" spans="1:44" x14ac:dyDescent="0.2">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row>
    <row r="465" spans="1:44" x14ac:dyDescent="0.2">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row>
    <row r="466" spans="1:44" x14ac:dyDescent="0.2">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row>
    <row r="467" spans="1:44" x14ac:dyDescent="0.2">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row>
    <row r="468" spans="1:44" x14ac:dyDescent="0.2">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row>
    <row r="469" spans="1:44" x14ac:dyDescent="0.2">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row>
    <row r="470" spans="1:44" x14ac:dyDescent="0.2">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row>
    <row r="471" spans="1:44" x14ac:dyDescent="0.2">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row>
    <row r="472" spans="1:44" x14ac:dyDescent="0.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row>
    <row r="473" spans="1:44" x14ac:dyDescent="0.2">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row>
    <row r="474" spans="1:44" x14ac:dyDescent="0.2">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row>
    <row r="475" spans="1:44" x14ac:dyDescent="0.2">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row>
    <row r="476" spans="1:44" x14ac:dyDescent="0.2">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row>
    <row r="477" spans="1:44" x14ac:dyDescent="0.2">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row>
    <row r="478" spans="1:44" x14ac:dyDescent="0.2">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row>
    <row r="479" spans="1:44" x14ac:dyDescent="0.2">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row>
    <row r="480" spans="1:44" x14ac:dyDescent="0.2">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row>
    <row r="481" spans="1:44" x14ac:dyDescent="0.2">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row>
    <row r="482" spans="1:44" x14ac:dyDescent="0.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row>
    <row r="483" spans="1:44" x14ac:dyDescent="0.2">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row>
    <row r="484" spans="1:44" x14ac:dyDescent="0.2">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row>
    <row r="485" spans="1:44" x14ac:dyDescent="0.2">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row>
    <row r="486" spans="1:44" x14ac:dyDescent="0.2">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row>
    <row r="487" spans="1:44" x14ac:dyDescent="0.2">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row>
    <row r="488" spans="1:44" x14ac:dyDescent="0.2">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row>
    <row r="489" spans="1:44" x14ac:dyDescent="0.2">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row>
    <row r="490" spans="1:44" x14ac:dyDescent="0.2">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row>
    <row r="491" spans="1:44" x14ac:dyDescent="0.2">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row>
    <row r="492" spans="1:44" x14ac:dyDescent="0.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row>
    <row r="493" spans="1:44" x14ac:dyDescent="0.2">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row>
    <row r="494" spans="1:44" x14ac:dyDescent="0.2">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row>
    <row r="495" spans="1:44" x14ac:dyDescent="0.2">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row>
    <row r="496" spans="1:44" x14ac:dyDescent="0.2">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row>
    <row r="497" spans="1:44" x14ac:dyDescent="0.2">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row>
    <row r="498" spans="1:44" x14ac:dyDescent="0.2">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row>
    <row r="499" spans="1:44" x14ac:dyDescent="0.2">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row>
    <row r="500" spans="1:44" x14ac:dyDescent="0.2">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row>
    <row r="501" spans="1:44" x14ac:dyDescent="0.2">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row>
    <row r="502" spans="1:44" x14ac:dyDescent="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row>
    <row r="503" spans="1:44" x14ac:dyDescent="0.2">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row>
    <row r="504" spans="1:44" x14ac:dyDescent="0.2">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row>
    <row r="505" spans="1:44" x14ac:dyDescent="0.2">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row>
    <row r="506" spans="1:44" x14ac:dyDescent="0.2">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row>
    <row r="507" spans="1:44" x14ac:dyDescent="0.2">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row>
    <row r="508" spans="1:44" x14ac:dyDescent="0.2">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row>
    <row r="509" spans="1:44" x14ac:dyDescent="0.2">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row>
    <row r="510" spans="1:44" x14ac:dyDescent="0.2">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row>
    <row r="511" spans="1:44" x14ac:dyDescent="0.2">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row>
    <row r="512" spans="1:44" x14ac:dyDescent="0.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row>
    <row r="513" spans="1:44" x14ac:dyDescent="0.2">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row>
    <row r="514" spans="1:44" x14ac:dyDescent="0.2">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row>
    <row r="515" spans="1:44" x14ac:dyDescent="0.2">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row>
    <row r="516" spans="1:44" x14ac:dyDescent="0.2">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row>
    <row r="517" spans="1:44" x14ac:dyDescent="0.2">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row>
    <row r="518" spans="1:44" x14ac:dyDescent="0.2">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row>
    <row r="519" spans="1:44" x14ac:dyDescent="0.2">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row>
    <row r="520" spans="1:44" x14ac:dyDescent="0.2">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row>
    <row r="521" spans="1:44" x14ac:dyDescent="0.2">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row>
    <row r="522" spans="1:44" x14ac:dyDescent="0.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row>
    <row r="523" spans="1:44" x14ac:dyDescent="0.2">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row>
    <row r="524" spans="1:44" x14ac:dyDescent="0.2">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row>
    <row r="525" spans="1:44" x14ac:dyDescent="0.2">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row>
    <row r="526" spans="1:44" x14ac:dyDescent="0.2">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row>
    <row r="527" spans="1:44" x14ac:dyDescent="0.2">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row>
    <row r="528" spans="1:44" x14ac:dyDescent="0.2">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row>
    <row r="529" spans="1:44" x14ac:dyDescent="0.2">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row>
    <row r="530" spans="1:44" x14ac:dyDescent="0.2">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row>
    <row r="531" spans="1:44" x14ac:dyDescent="0.2">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row>
    <row r="532" spans="1:44" x14ac:dyDescent="0.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row>
    <row r="533" spans="1:44" x14ac:dyDescent="0.2">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row>
    <row r="534" spans="1:44" x14ac:dyDescent="0.2">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row>
    <row r="535" spans="1:44" x14ac:dyDescent="0.2">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row>
    <row r="536" spans="1:44" x14ac:dyDescent="0.2">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row>
    <row r="537" spans="1:44" x14ac:dyDescent="0.2">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row>
    <row r="538" spans="1:44" x14ac:dyDescent="0.2">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row>
    <row r="539" spans="1:44" x14ac:dyDescent="0.2">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row>
    <row r="540" spans="1:44" x14ac:dyDescent="0.2">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row>
    <row r="541" spans="1:44" x14ac:dyDescent="0.2">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row>
    <row r="542" spans="1:44" x14ac:dyDescent="0.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row>
    <row r="543" spans="1:44" x14ac:dyDescent="0.2">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row>
    <row r="544" spans="1:44" x14ac:dyDescent="0.2">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row>
    <row r="545" spans="1:44" x14ac:dyDescent="0.2">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row>
    <row r="546" spans="1:44" x14ac:dyDescent="0.2">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row>
    <row r="547" spans="1:44" x14ac:dyDescent="0.2">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row>
    <row r="548" spans="1:44" x14ac:dyDescent="0.2">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row>
    <row r="549" spans="1:44" x14ac:dyDescent="0.2">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row>
    <row r="550" spans="1:44" x14ac:dyDescent="0.2">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row>
    <row r="551" spans="1:44" x14ac:dyDescent="0.2">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row>
    <row r="552" spans="1:44" x14ac:dyDescent="0.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row>
    <row r="553" spans="1:44" x14ac:dyDescent="0.2">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row>
    <row r="554" spans="1:44" x14ac:dyDescent="0.2">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row>
    <row r="555" spans="1:44" x14ac:dyDescent="0.2">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row>
    <row r="556" spans="1:44" x14ac:dyDescent="0.2">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row>
    <row r="557" spans="1:44" x14ac:dyDescent="0.2">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row>
    <row r="558" spans="1:44" x14ac:dyDescent="0.2">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row>
    <row r="559" spans="1:44" x14ac:dyDescent="0.2">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row>
    <row r="560" spans="1:44" x14ac:dyDescent="0.2">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row>
    <row r="561" spans="1:44" x14ac:dyDescent="0.2">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row>
    <row r="562" spans="1:44" x14ac:dyDescent="0.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row>
    <row r="563" spans="1:44" x14ac:dyDescent="0.2">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row>
    <row r="564" spans="1:44" x14ac:dyDescent="0.2">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row>
    <row r="565" spans="1:44" x14ac:dyDescent="0.2">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row>
    <row r="566" spans="1:44" x14ac:dyDescent="0.2">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row>
    <row r="567" spans="1:44" x14ac:dyDescent="0.2">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row>
    <row r="568" spans="1:44" x14ac:dyDescent="0.2">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row>
    <row r="569" spans="1:44" x14ac:dyDescent="0.2">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row>
    <row r="570" spans="1:44" x14ac:dyDescent="0.2">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row>
    <row r="571" spans="1:44" x14ac:dyDescent="0.2">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row>
    <row r="572" spans="1:44" x14ac:dyDescent="0.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row>
    <row r="573" spans="1:44" x14ac:dyDescent="0.2">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row>
    <row r="574" spans="1:44" x14ac:dyDescent="0.2">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row>
    <row r="575" spans="1:44" x14ac:dyDescent="0.2">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row>
    <row r="576" spans="1:44" x14ac:dyDescent="0.2">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row>
    <row r="577" spans="1:44" x14ac:dyDescent="0.2">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row>
    <row r="578" spans="1:44" x14ac:dyDescent="0.2">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row>
    <row r="579" spans="1:44" x14ac:dyDescent="0.2">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row>
    <row r="580" spans="1:44" x14ac:dyDescent="0.2">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row>
    <row r="581" spans="1:44" x14ac:dyDescent="0.2">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row>
    <row r="582" spans="1:44" x14ac:dyDescent="0.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row>
    <row r="583" spans="1:44" x14ac:dyDescent="0.2">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row>
    <row r="584" spans="1:44" x14ac:dyDescent="0.2">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row>
    <row r="585" spans="1:44" x14ac:dyDescent="0.2">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row>
    <row r="586" spans="1:44" x14ac:dyDescent="0.2">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row>
    <row r="587" spans="1:44" x14ac:dyDescent="0.2">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row>
    <row r="588" spans="1:44" x14ac:dyDescent="0.2">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row>
    <row r="589" spans="1:44" x14ac:dyDescent="0.2">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row>
    <row r="590" spans="1:44" x14ac:dyDescent="0.2">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row>
    <row r="591" spans="1:44" x14ac:dyDescent="0.2">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row>
    <row r="592" spans="1:44" x14ac:dyDescent="0.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row>
    <row r="593" spans="1:44" x14ac:dyDescent="0.2">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row>
    <row r="594" spans="1:44" x14ac:dyDescent="0.2">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row>
    <row r="595" spans="1:44" x14ac:dyDescent="0.2">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row>
    <row r="596" spans="1:44" x14ac:dyDescent="0.2">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row>
    <row r="597" spans="1:44" x14ac:dyDescent="0.2">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row>
    <row r="598" spans="1:44" x14ac:dyDescent="0.2">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row>
    <row r="599" spans="1:44" x14ac:dyDescent="0.2">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row>
    <row r="600" spans="1:44" x14ac:dyDescent="0.2">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row>
    <row r="601" spans="1:44" x14ac:dyDescent="0.2">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row>
    <row r="602" spans="1:44" x14ac:dyDescent="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row>
    <row r="603" spans="1:44" x14ac:dyDescent="0.2">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row>
    <row r="604" spans="1:44" x14ac:dyDescent="0.2">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row>
    <row r="605" spans="1:44" x14ac:dyDescent="0.2">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row>
    <row r="606" spans="1:44" x14ac:dyDescent="0.2">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row>
    <row r="607" spans="1:44" x14ac:dyDescent="0.2">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row>
    <row r="608" spans="1:44" x14ac:dyDescent="0.2">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row>
    <row r="609" spans="1:44" x14ac:dyDescent="0.2">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row>
    <row r="610" spans="1:44" x14ac:dyDescent="0.2">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row>
    <row r="611" spans="1:44" x14ac:dyDescent="0.2">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row>
    <row r="612" spans="1:44" x14ac:dyDescent="0.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row>
    <row r="613" spans="1:44" x14ac:dyDescent="0.2">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row>
    <row r="614" spans="1:44" x14ac:dyDescent="0.2">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row>
    <row r="615" spans="1:44" x14ac:dyDescent="0.2">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row>
    <row r="616" spans="1:44" x14ac:dyDescent="0.2">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row>
    <row r="617" spans="1:44" x14ac:dyDescent="0.2">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row>
    <row r="618" spans="1:44" x14ac:dyDescent="0.2">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row>
    <row r="619" spans="1:44" x14ac:dyDescent="0.2">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row>
    <row r="620" spans="1:44" x14ac:dyDescent="0.2">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row>
    <row r="621" spans="1:44" x14ac:dyDescent="0.2">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row>
    <row r="622" spans="1:44" x14ac:dyDescent="0.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row>
    <row r="623" spans="1:44" x14ac:dyDescent="0.2">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row>
    <row r="624" spans="1:44" x14ac:dyDescent="0.2">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row>
    <row r="625" spans="1:44" x14ac:dyDescent="0.2">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row>
    <row r="626" spans="1:44" x14ac:dyDescent="0.2">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row>
    <row r="627" spans="1:44" x14ac:dyDescent="0.2">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row>
    <row r="628" spans="1:44" x14ac:dyDescent="0.2">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row>
    <row r="629" spans="1:44" x14ac:dyDescent="0.2">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row>
    <row r="630" spans="1:44" x14ac:dyDescent="0.2">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row>
    <row r="631" spans="1:44" x14ac:dyDescent="0.2">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row>
    <row r="632" spans="1:44" x14ac:dyDescent="0.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row>
    <row r="633" spans="1:44" x14ac:dyDescent="0.2">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row>
    <row r="634" spans="1:44" x14ac:dyDescent="0.2">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row>
    <row r="635" spans="1:44" x14ac:dyDescent="0.2">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row>
    <row r="636" spans="1:44" x14ac:dyDescent="0.2">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row>
    <row r="637" spans="1:44" x14ac:dyDescent="0.2">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row>
    <row r="638" spans="1:44" x14ac:dyDescent="0.2">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row>
    <row r="639" spans="1:44" x14ac:dyDescent="0.2">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row>
    <row r="640" spans="1:44" x14ac:dyDescent="0.2">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row>
    <row r="641" spans="1:44" x14ac:dyDescent="0.2">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row>
    <row r="642" spans="1:44" x14ac:dyDescent="0.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row>
    <row r="643" spans="1:44" x14ac:dyDescent="0.2">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row>
    <row r="644" spans="1:44" x14ac:dyDescent="0.2">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row>
    <row r="645" spans="1:44" x14ac:dyDescent="0.2">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row>
    <row r="646" spans="1:44" x14ac:dyDescent="0.2">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row>
    <row r="647" spans="1:44" x14ac:dyDescent="0.2">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row>
    <row r="648" spans="1:44" x14ac:dyDescent="0.2">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row>
    <row r="649" spans="1:44" x14ac:dyDescent="0.2">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row>
    <row r="650" spans="1:44" x14ac:dyDescent="0.2">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row>
    <row r="651" spans="1:44" x14ac:dyDescent="0.2">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row>
    <row r="652" spans="1:44" x14ac:dyDescent="0.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row>
    <row r="653" spans="1:44" x14ac:dyDescent="0.2">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row>
    <row r="654" spans="1:44" x14ac:dyDescent="0.2">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row>
    <row r="655" spans="1:44" x14ac:dyDescent="0.2">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row>
    <row r="656" spans="1:44" x14ac:dyDescent="0.2">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row>
    <row r="657" spans="1:44" x14ac:dyDescent="0.2">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row>
    <row r="658" spans="1:44" x14ac:dyDescent="0.2">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row>
    <row r="659" spans="1:44" x14ac:dyDescent="0.2">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row>
    <row r="660" spans="1:44" x14ac:dyDescent="0.2">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row>
    <row r="661" spans="1:44" x14ac:dyDescent="0.2">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row>
    <row r="662" spans="1:44" x14ac:dyDescent="0.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row>
    <row r="663" spans="1:44" x14ac:dyDescent="0.2">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row>
    <row r="664" spans="1:44" x14ac:dyDescent="0.2">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row>
    <row r="665" spans="1:44" x14ac:dyDescent="0.2">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row>
    <row r="666" spans="1:44" x14ac:dyDescent="0.2">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row>
    <row r="667" spans="1:44" x14ac:dyDescent="0.2">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row>
    <row r="668" spans="1:44" x14ac:dyDescent="0.2">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row>
    <row r="669" spans="1:44" x14ac:dyDescent="0.2">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row>
    <row r="670" spans="1:44" x14ac:dyDescent="0.2">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row>
    <row r="671" spans="1:44" x14ac:dyDescent="0.2">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row>
    <row r="672" spans="1:44" x14ac:dyDescent="0.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row>
    <row r="673" spans="1:44" x14ac:dyDescent="0.2">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row>
    <row r="674" spans="1:44" x14ac:dyDescent="0.2">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row>
    <row r="675" spans="1:44" x14ac:dyDescent="0.2">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row>
    <row r="676" spans="1:44" x14ac:dyDescent="0.2">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row>
    <row r="677" spans="1:44" x14ac:dyDescent="0.2">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row>
    <row r="678" spans="1:44" x14ac:dyDescent="0.2">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row>
    <row r="679" spans="1:44" x14ac:dyDescent="0.2">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row>
    <row r="680" spans="1:44" x14ac:dyDescent="0.2">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row>
    <row r="681" spans="1:44" x14ac:dyDescent="0.2">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row>
    <row r="682" spans="1:44" x14ac:dyDescent="0.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row>
    <row r="683" spans="1:44" x14ac:dyDescent="0.2">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row>
    <row r="684" spans="1:44" x14ac:dyDescent="0.2">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row>
    <row r="685" spans="1:44" x14ac:dyDescent="0.2">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row>
    <row r="686" spans="1:44" x14ac:dyDescent="0.2">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row>
    <row r="687" spans="1:44" x14ac:dyDescent="0.2">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row>
    <row r="688" spans="1:44" x14ac:dyDescent="0.2">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row>
    <row r="689" spans="1:44" x14ac:dyDescent="0.2">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row>
    <row r="690" spans="1:44" x14ac:dyDescent="0.2">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row>
    <row r="691" spans="1:44" x14ac:dyDescent="0.2">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row>
    <row r="692" spans="1:44" x14ac:dyDescent="0.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row>
    <row r="693" spans="1:44" x14ac:dyDescent="0.2">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row>
    <row r="694" spans="1:44" x14ac:dyDescent="0.2">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row>
    <row r="695" spans="1:44" x14ac:dyDescent="0.2">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row>
    <row r="696" spans="1:44" x14ac:dyDescent="0.2">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row>
    <row r="697" spans="1:44" x14ac:dyDescent="0.2">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row>
    <row r="698" spans="1:44" x14ac:dyDescent="0.2">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row>
    <row r="699" spans="1:44" x14ac:dyDescent="0.2">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row>
    <row r="700" spans="1:44" x14ac:dyDescent="0.2">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row>
    <row r="701" spans="1:44" x14ac:dyDescent="0.2">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row>
    <row r="702" spans="1:44" x14ac:dyDescent="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row>
    <row r="703" spans="1:44" x14ac:dyDescent="0.2">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row>
    <row r="704" spans="1:44" x14ac:dyDescent="0.2">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row>
    <row r="705" spans="1:44" x14ac:dyDescent="0.2">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row>
    <row r="706" spans="1:44" x14ac:dyDescent="0.2">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row>
    <row r="707" spans="1:44" x14ac:dyDescent="0.2">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row>
    <row r="708" spans="1:44" x14ac:dyDescent="0.2">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row>
    <row r="709" spans="1:44" x14ac:dyDescent="0.2">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row>
    <row r="710" spans="1:44" x14ac:dyDescent="0.2">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row>
    <row r="711" spans="1:44" x14ac:dyDescent="0.2">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row>
    <row r="712" spans="1:44" x14ac:dyDescent="0.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row>
    <row r="713" spans="1:44" x14ac:dyDescent="0.2">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row>
    <row r="714" spans="1:44" x14ac:dyDescent="0.2">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row>
    <row r="715" spans="1:44" x14ac:dyDescent="0.2">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row>
    <row r="716" spans="1:44" x14ac:dyDescent="0.2">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row>
    <row r="717" spans="1:44" x14ac:dyDescent="0.2">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row>
    <row r="718" spans="1:44" x14ac:dyDescent="0.2">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row>
    <row r="719" spans="1:44" x14ac:dyDescent="0.2">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row>
    <row r="720" spans="1:44" x14ac:dyDescent="0.2">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row>
    <row r="721" spans="1:44" x14ac:dyDescent="0.2">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row>
    <row r="722" spans="1:44" x14ac:dyDescent="0.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row>
    <row r="723" spans="1:44" x14ac:dyDescent="0.2">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row>
    <row r="724" spans="1:44" x14ac:dyDescent="0.2">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row>
    <row r="725" spans="1:44" x14ac:dyDescent="0.2">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row>
    <row r="726" spans="1:44" x14ac:dyDescent="0.2">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row>
    <row r="727" spans="1:44" x14ac:dyDescent="0.2">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row>
    <row r="728" spans="1:44" x14ac:dyDescent="0.2">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row>
    <row r="729" spans="1:44" x14ac:dyDescent="0.2">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row>
    <row r="730" spans="1:44" x14ac:dyDescent="0.2">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row>
    <row r="731" spans="1:44" x14ac:dyDescent="0.2">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row>
    <row r="732" spans="1:44" x14ac:dyDescent="0.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row>
    <row r="733" spans="1:44" x14ac:dyDescent="0.2">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row>
    <row r="734" spans="1:44" x14ac:dyDescent="0.2">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row>
    <row r="735" spans="1:44" x14ac:dyDescent="0.2">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row>
    <row r="736" spans="1:44" x14ac:dyDescent="0.2">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row>
    <row r="737" spans="1:44" x14ac:dyDescent="0.2">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row>
    <row r="738" spans="1:44" x14ac:dyDescent="0.2">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row>
    <row r="739" spans="1:44" x14ac:dyDescent="0.2">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row>
    <row r="740" spans="1:44" x14ac:dyDescent="0.2">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row>
    <row r="741" spans="1:44" x14ac:dyDescent="0.2">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row>
    <row r="742" spans="1:44" x14ac:dyDescent="0.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row>
    <row r="743" spans="1:44" x14ac:dyDescent="0.2">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row>
    <row r="744" spans="1:44" x14ac:dyDescent="0.2">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row>
    <row r="745" spans="1:44" x14ac:dyDescent="0.2">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row>
    <row r="746" spans="1:44" x14ac:dyDescent="0.2">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row>
    <row r="747" spans="1:44" x14ac:dyDescent="0.2">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row>
    <row r="748" spans="1:44" x14ac:dyDescent="0.2">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row>
    <row r="749" spans="1:44" x14ac:dyDescent="0.2">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row>
    <row r="750" spans="1:44" x14ac:dyDescent="0.2">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row>
    <row r="751" spans="1:44" x14ac:dyDescent="0.2">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row>
    <row r="752" spans="1:44" x14ac:dyDescent="0.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row>
    <row r="753" spans="1:44" x14ac:dyDescent="0.2">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row>
    <row r="754" spans="1:44" x14ac:dyDescent="0.2">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row>
    <row r="755" spans="1:44" x14ac:dyDescent="0.2">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row>
    <row r="756" spans="1:44" x14ac:dyDescent="0.2">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row>
    <row r="757" spans="1:44" x14ac:dyDescent="0.2">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row>
    <row r="758" spans="1:44" x14ac:dyDescent="0.2">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row>
    <row r="759" spans="1:44" x14ac:dyDescent="0.2">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row>
    <row r="760" spans="1:44" x14ac:dyDescent="0.2">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row>
    <row r="761" spans="1:44" x14ac:dyDescent="0.2">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row>
    <row r="762" spans="1:44" x14ac:dyDescent="0.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row>
    <row r="763" spans="1:44" x14ac:dyDescent="0.2">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row>
    <row r="764" spans="1:44" x14ac:dyDescent="0.2">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row>
    <row r="765" spans="1:44" x14ac:dyDescent="0.2">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row>
    <row r="766" spans="1:44" x14ac:dyDescent="0.2">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C13:D13"/>
    <mergeCell ref="J4:N4"/>
    <mergeCell ref="L5:N5"/>
    <mergeCell ref="B12:B15"/>
    <mergeCell ref="C12:D12"/>
    <mergeCell ref="N6:N7"/>
    <mergeCell ref="M6:M7"/>
    <mergeCell ref="B10:D10"/>
    <mergeCell ref="B11:D11"/>
    <mergeCell ref="B22:D22"/>
    <mergeCell ref="B16:D16"/>
    <mergeCell ref="C14:D14"/>
    <mergeCell ref="C15:D15"/>
    <mergeCell ref="B18:D18"/>
    <mergeCell ref="B20:D20"/>
    <mergeCell ref="B17:D17"/>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alignWithMargins="0">
    <oddFooter>&amp;R&amp;P&amp;C&amp;CФорма № Зведений- 2-Ц, Підрозділ: ТУ ДСА України в Хмельницькій областi, Початок періоду: 01.01.2015, Кінець періоду: 30.06.2015&amp;LAB67ED4C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2" workbookViewId="0">
      <selection activeCell="E48" sqref="E48"/>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97</v>
      </c>
      <c r="B1" s="21"/>
      <c r="C1" s="21"/>
      <c r="H1" s="20"/>
      <c r="I1" s="24"/>
      <c r="J1" s="7"/>
    </row>
    <row r="2" spans="1:10" ht="18.75" x14ac:dyDescent="0.3">
      <c r="A2" s="15"/>
      <c r="B2" s="15"/>
      <c r="C2" s="15"/>
      <c r="H2" s="16"/>
      <c r="I2" s="24"/>
      <c r="J2" s="7"/>
    </row>
    <row r="3" spans="1:10" ht="27.75" customHeight="1" x14ac:dyDescent="0.2">
      <c r="A3" s="29" t="s">
        <v>236</v>
      </c>
      <c r="B3" s="306" t="s">
        <v>85</v>
      </c>
      <c r="C3" s="306"/>
      <c r="D3" s="306"/>
      <c r="E3" s="306"/>
      <c r="F3" s="306"/>
      <c r="G3" s="306"/>
      <c r="H3" s="306"/>
      <c r="I3" s="12" t="s">
        <v>96</v>
      </c>
    </row>
    <row r="4" spans="1:10" ht="16.5" customHeight="1" x14ac:dyDescent="0.2">
      <c r="A4" s="29">
        <v>1</v>
      </c>
      <c r="B4" s="298" t="s">
        <v>226</v>
      </c>
      <c r="C4" s="299"/>
      <c r="D4" s="299"/>
      <c r="E4" s="299"/>
      <c r="F4" s="299"/>
      <c r="G4" s="299"/>
      <c r="H4" s="300"/>
      <c r="I4" s="28">
        <v>1271</v>
      </c>
    </row>
    <row r="5" spans="1:10" ht="16.5" customHeight="1" x14ac:dyDescent="0.2">
      <c r="A5" s="29">
        <v>2</v>
      </c>
      <c r="B5" s="271" t="s">
        <v>233</v>
      </c>
      <c r="C5" s="301" t="s">
        <v>227</v>
      </c>
      <c r="D5" s="301"/>
      <c r="E5" s="301"/>
      <c r="F5" s="301"/>
      <c r="G5" s="301"/>
      <c r="H5" s="301"/>
      <c r="I5" s="28">
        <v>485</v>
      </c>
    </row>
    <row r="6" spans="1:10" ht="16.5" customHeight="1" x14ac:dyDescent="0.2">
      <c r="A6" s="29">
        <v>3</v>
      </c>
      <c r="B6" s="272"/>
      <c r="C6" s="302" t="s">
        <v>230</v>
      </c>
      <c r="D6" s="268" t="s">
        <v>228</v>
      </c>
      <c r="E6" s="269"/>
      <c r="F6" s="269"/>
      <c r="G6" s="269"/>
      <c r="H6" s="270"/>
      <c r="I6" s="81">
        <v>57</v>
      </c>
    </row>
    <row r="7" spans="1:10" ht="16.5" customHeight="1" x14ac:dyDescent="0.2">
      <c r="A7" s="29">
        <v>4</v>
      </c>
      <c r="B7" s="272"/>
      <c r="C7" s="302"/>
      <c r="D7" s="274" t="s">
        <v>229</v>
      </c>
      <c r="E7" s="274"/>
      <c r="F7" s="274"/>
      <c r="G7" s="274"/>
      <c r="H7" s="274"/>
      <c r="I7" s="69">
        <v>428</v>
      </c>
    </row>
    <row r="8" spans="1:10" ht="16.5" customHeight="1" x14ac:dyDescent="0.2">
      <c r="A8" s="29">
        <v>5</v>
      </c>
      <c r="B8" s="272"/>
      <c r="C8" s="274" t="s">
        <v>231</v>
      </c>
      <c r="D8" s="274"/>
      <c r="E8" s="274"/>
      <c r="F8" s="274"/>
      <c r="G8" s="274"/>
      <c r="H8" s="274"/>
      <c r="I8" s="28"/>
    </row>
    <row r="9" spans="1:10" ht="16.5" customHeight="1" x14ac:dyDescent="0.2">
      <c r="A9" s="29">
        <v>6</v>
      </c>
      <c r="B9" s="273"/>
      <c r="C9" s="274" t="s">
        <v>232</v>
      </c>
      <c r="D9" s="274"/>
      <c r="E9" s="274"/>
      <c r="F9" s="274"/>
      <c r="G9" s="274"/>
      <c r="H9" s="274"/>
      <c r="I9" s="69">
        <v>54</v>
      </c>
    </row>
    <row r="10" spans="1:10" ht="16.5" customHeight="1" x14ac:dyDescent="0.2">
      <c r="A10" s="29">
        <v>7</v>
      </c>
      <c r="B10" s="271" t="s">
        <v>235</v>
      </c>
      <c r="C10" s="274" t="s">
        <v>93</v>
      </c>
      <c r="D10" s="274"/>
      <c r="E10" s="274"/>
      <c r="F10" s="274"/>
      <c r="G10" s="274"/>
      <c r="H10" s="274"/>
      <c r="I10" s="28">
        <v>2</v>
      </c>
    </row>
    <row r="11" spans="1:10" ht="16.5" customHeight="1" x14ac:dyDescent="0.2">
      <c r="A11" s="29">
        <v>8</v>
      </c>
      <c r="B11" s="272"/>
      <c r="C11" s="274" t="s">
        <v>234</v>
      </c>
      <c r="D11" s="274"/>
      <c r="E11" s="274"/>
      <c r="F11" s="274"/>
      <c r="G11" s="274"/>
      <c r="H11" s="274"/>
      <c r="I11" s="28">
        <v>2</v>
      </c>
    </row>
    <row r="12" spans="1:10" ht="18.75" customHeight="1" x14ac:dyDescent="0.2">
      <c r="A12" s="29">
        <v>9</v>
      </c>
      <c r="B12" s="273"/>
      <c r="C12" s="274" t="s">
        <v>94</v>
      </c>
      <c r="D12" s="274"/>
      <c r="E12" s="274"/>
      <c r="F12" s="274"/>
      <c r="G12" s="274"/>
      <c r="H12" s="274"/>
      <c r="I12" s="28"/>
    </row>
    <row r="13" spans="1:10" ht="18" customHeight="1" x14ac:dyDescent="0.2">
      <c r="A13" s="29">
        <v>10</v>
      </c>
      <c r="B13" s="261" t="s">
        <v>98</v>
      </c>
      <c r="C13" s="262"/>
      <c r="D13" s="262"/>
      <c r="E13" s="262"/>
      <c r="F13" s="262"/>
      <c r="G13" s="262"/>
      <c r="H13" s="263"/>
      <c r="I13" s="30">
        <v>22387.7</v>
      </c>
    </row>
    <row r="14" spans="1:10" ht="18" customHeight="1" x14ac:dyDescent="0.2">
      <c r="A14" s="29">
        <v>11</v>
      </c>
      <c r="B14" s="298" t="s">
        <v>44</v>
      </c>
      <c r="C14" s="299"/>
      <c r="D14" s="299"/>
      <c r="E14" s="299"/>
      <c r="F14" s="299"/>
      <c r="G14" s="299"/>
      <c r="H14" s="300"/>
      <c r="I14" s="30">
        <f>SUM(I15:I18)</f>
        <v>1</v>
      </c>
    </row>
    <row r="15" spans="1:10" ht="18" customHeight="1" x14ac:dyDescent="0.2">
      <c r="A15" s="29">
        <v>12</v>
      </c>
      <c r="B15" s="281" t="s">
        <v>99</v>
      </c>
      <c r="C15" s="278" t="s">
        <v>100</v>
      </c>
      <c r="D15" s="279"/>
      <c r="E15" s="279"/>
      <c r="F15" s="279"/>
      <c r="G15" s="279"/>
      <c r="H15" s="280"/>
      <c r="I15" s="30"/>
      <c r="J15" s="63"/>
    </row>
    <row r="16" spans="1:10" ht="18" customHeight="1" x14ac:dyDescent="0.2">
      <c r="A16" s="29">
        <v>13</v>
      </c>
      <c r="B16" s="282"/>
      <c r="C16" s="278" t="s">
        <v>101</v>
      </c>
      <c r="D16" s="279"/>
      <c r="E16" s="279"/>
      <c r="F16" s="279"/>
      <c r="G16" s="279"/>
      <c r="H16" s="280"/>
      <c r="I16" s="30"/>
    </row>
    <row r="17" spans="1:12" ht="18" customHeight="1" x14ac:dyDescent="0.2">
      <c r="A17" s="29">
        <v>14</v>
      </c>
      <c r="B17" s="282"/>
      <c r="C17" s="278" t="s">
        <v>102</v>
      </c>
      <c r="D17" s="279"/>
      <c r="E17" s="279"/>
      <c r="F17" s="279"/>
      <c r="G17" s="279"/>
      <c r="H17" s="280"/>
      <c r="I17" s="30"/>
    </row>
    <row r="18" spans="1:12" ht="18" customHeight="1" x14ac:dyDescent="0.2">
      <c r="A18" s="29">
        <v>15</v>
      </c>
      <c r="B18" s="282"/>
      <c r="C18" s="278" t="s">
        <v>82</v>
      </c>
      <c r="D18" s="279"/>
      <c r="E18" s="279"/>
      <c r="F18" s="279"/>
      <c r="G18" s="279"/>
      <c r="H18" s="280"/>
      <c r="I18" s="30">
        <v>1</v>
      </c>
    </row>
    <row r="19" spans="1:12" ht="14.25" customHeight="1" x14ac:dyDescent="0.2">
      <c r="A19" s="29">
        <v>16</v>
      </c>
      <c r="B19" s="283"/>
      <c r="C19" s="284" t="s">
        <v>225</v>
      </c>
      <c r="D19" s="285"/>
      <c r="E19" s="285"/>
      <c r="F19" s="285"/>
      <c r="G19" s="285"/>
      <c r="H19" s="286"/>
      <c r="I19" s="30">
        <v>1</v>
      </c>
    </row>
    <row r="20" spans="1:12" ht="18" customHeight="1" x14ac:dyDescent="0.2">
      <c r="A20" s="29">
        <v>17</v>
      </c>
      <c r="B20" s="275" t="s">
        <v>27</v>
      </c>
      <c r="C20" s="276"/>
      <c r="D20" s="276"/>
      <c r="E20" s="276"/>
      <c r="F20" s="276"/>
      <c r="G20" s="276"/>
      <c r="H20" s="277"/>
      <c r="I20" s="30">
        <v>2</v>
      </c>
    </row>
    <row r="21" spans="1:12" ht="18" customHeight="1" x14ac:dyDescent="0.2">
      <c r="A21" s="29">
        <v>18</v>
      </c>
      <c r="B21" s="307" t="s">
        <v>28</v>
      </c>
      <c r="C21" s="308"/>
      <c r="D21" s="308"/>
      <c r="E21" s="308"/>
      <c r="F21" s="308"/>
      <c r="G21" s="308"/>
      <c r="H21" s="309"/>
      <c r="I21" s="30">
        <v>1</v>
      </c>
    </row>
    <row r="22" spans="1:12" ht="18" customHeight="1" x14ac:dyDescent="0.2">
      <c r="A22" s="29">
        <v>19</v>
      </c>
      <c r="B22" s="275" t="s">
        <v>105</v>
      </c>
      <c r="C22" s="276"/>
      <c r="D22" s="276"/>
      <c r="E22" s="276"/>
      <c r="F22" s="276"/>
      <c r="G22" s="276"/>
      <c r="H22" s="277"/>
      <c r="I22" s="30">
        <v>5267</v>
      </c>
    </row>
    <row r="23" spans="1:12" ht="18" customHeight="1" x14ac:dyDescent="0.2">
      <c r="A23" s="29">
        <v>20</v>
      </c>
      <c r="B23" s="275" t="s">
        <v>29</v>
      </c>
      <c r="C23" s="276"/>
      <c r="D23" s="276"/>
      <c r="E23" s="276"/>
      <c r="F23" s="276"/>
      <c r="G23" s="276"/>
      <c r="H23" s="277"/>
      <c r="I23" s="30">
        <v>61</v>
      </c>
    </row>
    <row r="24" spans="1:12" ht="15" customHeight="1" x14ac:dyDescent="0.2">
      <c r="A24" s="29">
        <v>21</v>
      </c>
      <c r="B24" s="278" t="s">
        <v>43</v>
      </c>
      <c r="C24" s="289"/>
      <c r="D24" s="289"/>
      <c r="E24" s="289"/>
      <c r="F24" s="289"/>
      <c r="G24" s="289"/>
      <c r="H24" s="290"/>
      <c r="I24" s="30">
        <v>26</v>
      </c>
    </row>
    <row r="25" spans="1:12" ht="18" customHeight="1" x14ac:dyDescent="0.2">
      <c r="A25" s="29">
        <v>22</v>
      </c>
      <c r="B25" s="275" t="s">
        <v>30</v>
      </c>
      <c r="C25" s="276"/>
      <c r="D25" s="276"/>
      <c r="E25" s="276"/>
      <c r="F25" s="276"/>
      <c r="G25" s="276"/>
      <c r="H25" s="277"/>
      <c r="I25" s="30">
        <v>6</v>
      </c>
    </row>
    <row r="26" spans="1:12" ht="15" customHeight="1" x14ac:dyDescent="0.2">
      <c r="A26" s="29">
        <v>23</v>
      </c>
      <c r="B26" s="278" t="s">
        <v>43</v>
      </c>
      <c r="C26" s="289"/>
      <c r="D26" s="289"/>
      <c r="E26" s="289"/>
      <c r="F26" s="289"/>
      <c r="G26" s="289"/>
      <c r="H26" s="290"/>
      <c r="I26" s="30">
        <v>2</v>
      </c>
    </row>
    <row r="27" spans="1:12" s="23" customFormat="1" ht="16.5" customHeight="1" x14ac:dyDescent="0.2">
      <c r="A27" s="29">
        <v>24</v>
      </c>
      <c r="B27" s="291" t="s">
        <v>263</v>
      </c>
      <c r="C27" s="292"/>
      <c r="D27" s="292"/>
      <c r="E27" s="292"/>
      <c r="F27" s="292"/>
      <c r="G27" s="292"/>
      <c r="H27" s="293"/>
      <c r="I27" s="30">
        <v>590</v>
      </c>
      <c r="J27" s="88"/>
    </row>
    <row r="28" spans="1:12" s="23" customFormat="1" ht="29.25" customHeight="1" x14ac:dyDescent="0.2">
      <c r="A28" s="29">
        <v>25</v>
      </c>
      <c r="B28" s="291" t="s">
        <v>248</v>
      </c>
      <c r="C28" s="292"/>
      <c r="D28" s="292"/>
      <c r="E28" s="292"/>
      <c r="F28" s="292"/>
      <c r="G28" s="292"/>
      <c r="H28" s="293"/>
      <c r="I28" s="30">
        <v>50</v>
      </c>
      <c r="J28" s="88"/>
    </row>
    <row r="29" spans="1:12" s="23" customFormat="1" ht="17.25" customHeight="1" x14ac:dyDescent="0.2">
      <c r="A29" s="29">
        <v>26</v>
      </c>
      <c r="B29" s="291" t="s">
        <v>86</v>
      </c>
      <c r="C29" s="292"/>
      <c r="D29" s="292"/>
      <c r="E29" s="292"/>
      <c r="F29" s="292"/>
      <c r="G29" s="292"/>
      <c r="H29" s="293"/>
      <c r="I29" s="30">
        <v>505</v>
      </c>
    </row>
    <row r="30" spans="1:12" s="23" customFormat="1" ht="18" customHeight="1" x14ac:dyDescent="0.2">
      <c r="A30" s="29">
        <v>27</v>
      </c>
      <c r="B30" s="312" t="s">
        <v>31</v>
      </c>
      <c r="C30" s="313"/>
      <c r="D30" s="313"/>
      <c r="E30" s="313"/>
      <c r="F30" s="313"/>
      <c r="G30" s="313"/>
      <c r="H30" s="314"/>
      <c r="I30" s="28">
        <v>21</v>
      </c>
    </row>
    <row r="31" spans="1:12" s="23" customFormat="1" ht="26.25" customHeight="1" x14ac:dyDescent="0.2">
      <c r="A31" s="29">
        <v>28</v>
      </c>
      <c r="B31" s="291" t="s">
        <v>45</v>
      </c>
      <c r="C31" s="292"/>
      <c r="D31" s="292"/>
      <c r="E31" s="292"/>
      <c r="F31" s="292"/>
      <c r="G31" s="292"/>
      <c r="H31" s="293"/>
      <c r="I31" s="72">
        <v>136</v>
      </c>
    </row>
    <row r="32" spans="1:12" ht="18" customHeight="1" x14ac:dyDescent="0.2">
      <c r="A32" s="17"/>
      <c r="B32" s="17"/>
      <c r="C32" s="18"/>
      <c r="D32" s="93"/>
      <c r="E32" s="93"/>
      <c r="F32" s="93"/>
      <c r="G32" s="93"/>
      <c r="H32" s="18"/>
      <c r="I32" s="73"/>
      <c r="J32" s="93"/>
      <c r="K32" s="93"/>
      <c r="L32" s="89"/>
    </row>
    <row r="33" spans="1:12" s="89" customFormat="1" ht="15" customHeight="1" x14ac:dyDescent="0.2">
      <c r="A33" s="94"/>
      <c r="B33" s="310" t="s">
        <v>46</v>
      </c>
      <c r="C33" s="310"/>
      <c r="D33" s="295"/>
      <c r="E33" s="295"/>
      <c r="F33" s="119"/>
      <c r="G33" s="303" t="s">
        <v>272</v>
      </c>
      <c r="H33" s="303"/>
      <c r="I33" s="95"/>
      <c r="J33" s="96"/>
      <c r="K33" s="93"/>
    </row>
    <row r="34" spans="1:12" s="89" customFormat="1" ht="15.75" x14ac:dyDescent="0.2">
      <c r="A34" s="94"/>
      <c r="B34" s="120"/>
      <c r="C34" s="120"/>
      <c r="D34" s="296" t="s">
        <v>249</v>
      </c>
      <c r="E34" s="296"/>
      <c r="F34" s="119"/>
      <c r="G34" s="297" t="s">
        <v>250</v>
      </c>
      <c r="H34" s="297"/>
      <c r="I34" s="121"/>
      <c r="J34" s="97"/>
      <c r="K34" s="93"/>
    </row>
    <row r="35" spans="1:12" s="89" customFormat="1" ht="11.25" customHeight="1" x14ac:dyDescent="0.2">
      <c r="A35" s="94"/>
      <c r="B35" s="101"/>
      <c r="C35" s="101"/>
      <c r="D35" s="101"/>
      <c r="E35" s="101"/>
      <c r="F35" s="119"/>
      <c r="G35" s="119"/>
      <c r="H35" s="119"/>
      <c r="I35" s="121"/>
      <c r="J35" s="98"/>
      <c r="K35" s="93"/>
    </row>
    <row r="36" spans="1:12" s="89" customFormat="1" ht="15.75" x14ac:dyDescent="0.2">
      <c r="A36" s="99"/>
      <c r="B36" s="294" t="s">
        <v>47</v>
      </c>
      <c r="C36" s="294"/>
      <c r="D36" s="295"/>
      <c r="E36" s="295"/>
      <c r="F36" s="119"/>
      <c r="G36" s="303" t="s">
        <v>267</v>
      </c>
      <c r="H36" s="304"/>
      <c r="I36" s="121"/>
      <c r="J36" s="98"/>
      <c r="K36" s="93"/>
    </row>
    <row r="37" spans="1:12" s="89" customFormat="1" ht="15.75" x14ac:dyDescent="0.2">
      <c r="A37" s="100"/>
      <c r="B37" s="122"/>
      <c r="C37" s="122"/>
      <c r="D37" s="296" t="s">
        <v>249</v>
      </c>
      <c r="E37" s="296"/>
      <c r="F37" s="123"/>
      <c r="G37" s="297" t="s">
        <v>250</v>
      </c>
      <c r="H37" s="297"/>
      <c r="I37" s="123"/>
      <c r="J37" s="98"/>
      <c r="K37" s="93"/>
    </row>
    <row r="38" spans="1:12" s="89" customFormat="1" ht="11.25" customHeight="1" x14ac:dyDescent="0.2">
      <c r="A38" s="100"/>
      <c r="B38" s="122"/>
      <c r="C38" s="122"/>
      <c r="D38" s="124"/>
      <c r="E38" s="124"/>
      <c r="F38" s="123"/>
      <c r="G38" s="125"/>
      <c r="H38" s="125"/>
      <c r="I38" s="123"/>
      <c r="J38" s="98"/>
      <c r="K38" s="93"/>
    </row>
    <row r="39" spans="1:12" s="89" customFormat="1" ht="11.25" customHeight="1" x14ac:dyDescent="0.2">
      <c r="A39" s="100"/>
      <c r="B39" s="122"/>
      <c r="C39" s="122"/>
      <c r="D39" s="101"/>
      <c r="E39" s="101"/>
      <c r="F39" s="119"/>
      <c r="G39" s="119"/>
      <c r="H39" s="123"/>
      <c r="I39" s="123"/>
      <c r="J39" s="93"/>
      <c r="K39" s="93"/>
    </row>
    <row r="40" spans="1:12" s="89" customFormat="1" ht="15.75" x14ac:dyDescent="0.2">
      <c r="A40" s="93"/>
      <c r="B40" s="101" t="s">
        <v>264</v>
      </c>
      <c r="C40" s="126"/>
      <c r="D40" s="288" t="s">
        <v>273</v>
      </c>
      <c r="E40" s="288"/>
      <c r="F40" s="119"/>
      <c r="G40" s="119"/>
      <c r="H40" s="119"/>
      <c r="I40" s="121"/>
      <c r="J40" s="127"/>
      <c r="K40" s="93"/>
    </row>
    <row r="41" spans="1:12" s="89" customFormat="1" ht="13.5" customHeight="1" x14ac:dyDescent="0.2">
      <c r="A41" s="93"/>
      <c r="B41" s="118" t="s">
        <v>265</v>
      </c>
      <c r="C41" s="126"/>
      <c r="D41" s="288" t="s">
        <v>274</v>
      </c>
      <c r="E41" s="288"/>
      <c r="F41" s="119"/>
      <c r="G41" s="119"/>
      <c r="H41" s="119"/>
      <c r="I41" s="123"/>
      <c r="J41" s="127"/>
      <c r="K41" s="93"/>
    </row>
    <row r="42" spans="1:12" s="89" customFormat="1" ht="15" customHeight="1" x14ac:dyDescent="0.2">
      <c r="A42" s="93"/>
      <c r="B42" s="101" t="s">
        <v>266</v>
      </c>
      <c r="C42" s="101"/>
      <c r="D42" s="287" t="s">
        <v>275</v>
      </c>
      <c r="E42" s="288"/>
      <c r="F42" s="119"/>
      <c r="G42" s="119"/>
      <c r="H42" s="311" t="s">
        <v>268</v>
      </c>
      <c r="I42" s="311"/>
      <c r="J42" s="128"/>
      <c r="K42" s="93"/>
    </row>
    <row r="43" spans="1:12" ht="15.75" x14ac:dyDescent="0.2">
      <c r="A43" s="93"/>
      <c r="B43" s="101"/>
      <c r="C43" s="93"/>
      <c r="D43" s="93"/>
      <c r="E43" s="93"/>
      <c r="F43" s="93"/>
      <c r="G43" s="93"/>
      <c r="H43" s="93"/>
      <c r="I43" s="92"/>
      <c r="J43" s="93"/>
      <c r="K43" s="93"/>
      <c r="L43" s="89"/>
    </row>
    <row r="44" spans="1:12" x14ac:dyDescent="0.2">
      <c r="A44" s="93"/>
      <c r="B44" s="305"/>
      <c r="C44" s="305"/>
      <c r="D44" s="305"/>
      <c r="E44" s="305"/>
      <c r="F44" s="305"/>
      <c r="G44" s="305"/>
      <c r="H44" s="305"/>
      <c r="I44" s="90"/>
      <c r="J44" s="93"/>
      <c r="K44" s="93"/>
      <c r="L44" s="89"/>
    </row>
    <row r="45" spans="1:12" x14ac:dyDescent="0.2">
      <c r="A45" s="93"/>
      <c r="B45" s="93"/>
      <c r="C45" s="93"/>
      <c r="D45" s="93"/>
      <c r="E45" s="93"/>
      <c r="F45" s="93"/>
      <c r="G45" s="93"/>
      <c r="H45" s="93"/>
      <c r="I45" s="90"/>
      <c r="J45" s="93"/>
      <c r="K45" s="93"/>
      <c r="L45" s="89"/>
    </row>
    <row r="46" spans="1:12" x14ac:dyDescent="0.2">
      <c r="A46" s="93"/>
      <c r="B46" s="93"/>
      <c r="C46" s="93"/>
      <c r="D46" s="93"/>
      <c r="E46" s="93"/>
      <c r="F46" s="93"/>
      <c r="G46" s="93"/>
      <c r="H46" s="93"/>
      <c r="I46" s="90"/>
      <c r="J46" s="93"/>
      <c r="K46" s="93"/>
      <c r="L46" s="89"/>
    </row>
    <row r="47" spans="1:12" x14ac:dyDescent="0.2">
      <c r="A47" s="1"/>
      <c r="B47" s="1"/>
      <c r="C47" s="1"/>
      <c r="D47" s="89"/>
      <c r="E47" s="89"/>
      <c r="F47" s="89"/>
      <c r="G47" s="89"/>
      <c r="H47" s="89"/>
      <c r="I47" s="32"/>
      <c r="J47" s="91"/>
      <c r="K47" s="89"/>
      <c r="L47" s="89"/>
    </row>
    <row r="48" spans="1:12" x14ac:dyDescent="0.2">
      <c r="A48" s="89"/>
      <c r="B48" s="89"/>
      <c r="C48" s="89"/>
      <c r="D48" s="89"/>
      <c r="E48" s="89"/>
      <c r="F48" s="89"/>
      <c r="G48" s="89"/>
      <c r="H48" s="91"/>
      <c r="I48" s="90"/>
      <c r="J48" s="89"/>
      <c r="K48" s="89"/>
      <c r="L48" s="89"/>
    </row>
    <row r="49" spans="1:12" x14ac:dyDescent="0.2">
      <c r="A49" s="89"/>
      <c r="B49" s="89"/>
      <c r="C49" s="89"/>
      <c r="D49" s="89"/>
      <c r="E49" s="89"/>
      <c r="F49" s="89"/>
      <c r="G49" s="89"/>
      <c r="H49" s="91"/>
      <c r="I49" s="90"/>
      <c r="J49" s="89"/>
      <c r="K49" s="89"/>
      <c r="L49" s="89"/>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hyperlinks>
    <hyperlink ref="D42" r:id="rId1"/>
  </hyperlinks>
  <pageMargins left="0.59055118110236227" right="0.39370078740157483" top="0.78740157480314965" bottom="0.78740157480314965" header="0.51181102362204722" footer="0.51181102362204722"/>
  <pageSetup paperSize="9" scale="70" firstPageNumber="9" orientation="portrait" useFirstPageNumber="1" verticalDpi="300" r:id="rId2"/>
  <headerFooter alignWithMargins="0">
    <oddFooter>&amp;R&amp;P&amp;C&amp;CФорма № Зведений- 2-Ц, Підрозділ: ТУ ДСА України в Хмельницькій областi, Початок періоду: 01.01.2015, Кінець періоду: 30.06.2015&amp;LAB67ED4C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C22" sqref="C22:J22"/>
    </sheetView>
  </sheetViews>
  <sheetFormatPr defaultRowHeight="12.75" x14ac:dyDescent="0.2"/>
  <cols>
    <col min="1" max="16384" width="9.140625" style="103"/>
  </cols>
  <sheetData>
    <row r="1" spans="1:10" x14ac:dyDescent="0.2">
      <c r="A1" s="315" t="s">
        <v>141</v>
      </c>
      <c r="B1" s="315"/>
      <c r="C1" s="315"/>
      <c r="D1" s="315"/>
      <c r="E1" s="315"/>
      <c r="F1" s="315"/>
      <c r="G1" s="315"/>
      <c r="H1" s="315"/>
      <c r="I1" s="315"/>
      <c r="J1" s="315"/>
    </row>
    <row r="2" spans="1:10" ht="18.75" x14ac:dyDescent="0.2">
      <c r="A2" s="104"/>
      <c r="B2" s="105"/>
      <c r="C2" s="105"/>
    </row>
    <row r="3" spans="1:10" ht="15.75" customHeight="1" x14ac:dyDescent="0.2">
      <c r="A3" s="316" t="s">
        <v>103</v>
      </c>
      <c r="B3" s="316"/>
      <c r="C3" s="316"/>
      <c r="D3" s="316"/>
      <c r="E3" s="316"/>
      <c r="F3" s="316"/>
      <c r="G3" s="316"/>
      <c r="H3" s="316"/>
      <c r="I3" s="316"/>
      <c r="J3" s="316"/>
    </row>
    <row r="4" spans="1:10" ht="18.75" customHeight="1" x14ac:dyDescent="0.2">
      <c r="A4" s="316"/>
      <c r="B4" s="316"/>
      <c r="C4" s="316"/>
      <c r="D4" s="316"/>
      <c r="E4" s="316"/>
      <c r="F4" s="316"/>
      <c r="G4" s="316"/>
      <c r="H4" s="316"/>
      <c r="I4" s="316"/>
      <c r="J4" s="316"/>
    </row>
    <row r="5" spans="1:10" ht="18.75" x14ac:dyDescent="0.2">
      <c r="A5" s="317" t="s">
        <v>269</v>
      </c>
      <c r="B5" s="317"/>
      <c r="C5" s="317"/>
      <c r="D5" s="317"/>
      <c r="E5" s="317"/>
      <c r="F5" s="317"/>
      <c r="G5" s="317"/>
      <c r="H5" s="317"/>
      <c r="I5" s="317"/>
      <c r="J5" s="317"/>
    </row>
    <row r="6" spans="1:10" x14ac:dyDescent="0.2">
      <c r="A6" s="318"/>
      <c r="B6" s="318"/>
      <c r="C6" s="318"/>
      <c r="D6" s="318"/>
      <c r="E6" s="318"/>
      <c r="F6" s="318"/>
      <c r="G6" s="318"/>
      <c r="H6" s="318"/>
      <c r="I6" s="318"/>
      <c r="J6" s="318"/>
    </row>
    <row r="7" spans="1:10" ht="18.75" x14ac:dyDescent="0.2">
      <c r="A7" s="104"/>
      <c r="B7" s="105"/>
      <c r="C7" s="105"/>
    </row>
    <row r="8" spans="1:10" ht="18.75" x14ac:dyDescent="0.2">
      <c r="A8" s="104"/>
      <c r="B8" s="105"/>
      <c r="C8" s="105"/>
    </row>
    <row r="9" spans="1:10" ht="12.75" customHeight="1" x14ac:dyDescent="0.2">
      <c r="A9" s="319" t="s">
        <v>32</v>
      </c>
      <c r="B9" s="320"/>
      <c r="C9" s="320"/>
      <c r="D9" s="321"/>
      <c r="E9" s="319" t="s">
        <v>33</v>
      </c>
      <c r="F9" s="320"/>
      <c r="G9" s="321"/>
      <c r="J9" s="106"/>
    </row>
    <row r="10" spans="1:10" ht="15" customHeight="1" x14ac:dyDescent="0.2">
      <c r="A10" s="322"/>
      <c r="B10" s="323"/>
      <c r="C10" s="323"/>
      <c r="D10" s="324"/>
      <c r="E10" s="322"/>
      <c r="F10" s="323"/>
      <c r="G10" s="324"/>
      <c r="H10" s="332" t="s">
        <v>34</v>
      </c>
      <c r="I10" s="332"/>
      <c r="J10" s="332"/>
    </row>
    <row r="11" spans="1:10" x14ac:dyDescent="0.2">
      <c r="A11" s="333" t="s">
        <v>257</v>
      </c>
      <c r="B11" s="333"/>
      <c r="C11" s="333"/>
      <c r="D11" s="333"/>
      <c r="E11" s="334" t="s">
        <v>104</v>
      </c>
      <c r="F11" s="334"/>
      <c r="G11" s="334"/>
      <c r="H11" s="331" t="s">
        <v>259</v>
      </c>
      <c r="I11" s="331"/>
      <c r="J11" s="331"/>
    </row>
    <row r="12" spans="1:10" ht="27.75" customHeight="1" x14ac:dyDescent="0.2">
      <c r="A12" s="333"/>
      <c r="B12" s="333"/>
      <c r="C12" s="333"/>
      <c r="D12" s="333"/>
      <c r="E12" s="334"/>
      <c r="F12" s="334"/>
      <c r="G12" s="334"/>
      <c r="H12" s="331"/>
      <c r="I12" s="331"/>
      <c r="J12" s="331"/>
    </row>
    <row r="13" spans="1:10" ht="25.5" customHeight="1" x14ac:dyDescent="0.2">
      <c r="A13" s="333"/>
      <c r="B13" s="333"/>
      <c r="C13" s="333"/>
      <c r="D13" s="333"/>
      <c r="E13" s="334"/>
      <c r="F13" s="334"/>
      <c r="G13" s="334"/>
      <c r="H13" s="335" t="s">
        <v>88</v>
      </c>
      <c r="I13" s="336"/>
      <c r="J13" s="336"/>
    </row>
    <row r="14" spans="1:10" ht="38.25" customHeight="1" x14ac:dyDescent="0.2">
      <c r="A14" s="325" t="s">
        <v>258</v>
      </c>
      <c r="B14" s="326"/>
      <c r="C14" s="326"/>
      <c r="D14" s="327"/>
      <c r="E14" s="319" t="s">
        <v>87</v>
      </c>
      <c r="F14" s="320"/>
      <c r="G14" s="321"/>
      <c r="H14" s="335"/>
      <c r="I14" s="336"/>
      <c r="J14" s="336"/>
    </row>
    <row r="15" spans="1:10" ht="40.5" customHeight="1" x14ac:dyDescent="0.2">
      <c r="A15" s="328"/>
      <c r="B15" s="329"/>
      <c r="C15" s="329"/>
      <c r="D15" s="330"/>
      <c r="E15" s="322"/>
      <c r="F15" s="323"/>
      <c r="G15" s="324"/>
      <c r="H15" s="336" t="s">
        <v>260</v>
      </c>
      <c r="I15" s="336"/>
      <c r="J15" s="336"/>
    </row>
    <row r="16" spans="1:10" ht="48.75" customHeight="1" x14ac:dyDescent="0.2">
      <c r="A16" s="333" t="s">
        <v>256</v>
      </c>
      <c r="B16" s="333"/>
      <c r="C16" s="333"/>
      <c r="D16" s="333"/>
      <c r="E16" s="334" t="s">
        <v>89</v>
      </c>
      <c r="F16" s="334"/>
      <c r="G16" s="334"/>
      <c r="H16" s="336" t="s">
        <v>239</v>
      </c>
      <c r="I16" s="336"/>
      <c r="J16" s="336"/>
    </row>
    <row r="17" spans="1:10" ht="26.25" customHeight="1" x14ac:dyDescent="0.2">
      <c r="F17" s="107"/>
      <c r="G17" s="107"/>
      <c r="H17" s="336"/>
      <c r="I17" s="336"/>
      <c r="J17" s="336"/>
    </row>
    <row r="18" spans="1:10" ht="15.75" customHeight="1" x14ac:dyDescent="0.2">
      <c r="H18" s="347"/>
      <c r="I18" s="347"/>
      <c r="J18" s="347"/>
    </row>
    <row r="19" spans="1:10" ht="12.75" customHeight="1" x14ac:dyDescent="0.2">
      <c r="A19" s="108"/>
      <c r="G19" s="107"/>
      <c r="J19" s="109"/>
    </row>
    <row r="20" spans="1:10" ht="25.5" customHeight="1" x14ac:dyDescent="0.2">
      <c r="A20" s="348" t="s">
        <v>90</v>
      </c>
      <c r="B20" s="349"/>
      <c r="C20" s="349"/>
      <c r="D20" s="349"/>
      <c r="E20" s="349"/>
      <c r="F20" s="349"/>
      <c r="G20" s="349"/>
      <c r="H20" s="349"/>
      <c r="I20" s="349"/>
      <c r="J20" s="350"/>
    </row>
    <row r="21" spans="1:10" ht="22.5" customHeight="1" x14ac:dyDescent="0.2">
      <c r="A21" s="345" t="s">
        <v>237</v>
      </c>
      <c r="B21" s="346"/>
      <c r="C21" s="337" t="s">
        <v>270</v>
      </c>
      <c r="D21" s="337"/>
      <c r="E21" s="337"/>
      <c r="F21" s="337"/>
      <c r="G21" s="337"/>
      <c r="H21" s="337"/>
      <c r="I21" s="337"/>
      <c r="J21" s="338"/>
    </row>
    <row r="22" spans="1:10" ht="19.5" customHeight="1" x14ac:dyDescent="0.2">
      <c r="A22" s="345" t="s">
        <v>238</v>
      </c>
      <c r="B22" s="346"/>
      <c r="C22" s="355" t="s">
        <v>271</v>
      </c>
      <c r="D22" s="355"/>
      <c r="E22" s="355"/>
      <c r="F22" s="355"/>
      <c r="G22" s="355"/>
      <c r="H22" s="355"/>
      <c r="I22" s="355"/>
      <c r="J22" s="356"/>
    </row>
    <row r="23" spans="1:10" ht="20.25" customHeight="1" x14ac:dyDescent="0.2">
      <c r="A23" s="351"/>
      <c r="B23" s="352"/>
      <c r="C23" s="352"/>
      <c r="D23" s="352"/>
      <c r="E23" s="352"/>
      <c r="F23" s="352"/>
      <c r="G23" s="352"/>
      <c r="H23" s="352"/>
      <c r="I23" s="352"/>
      <c r="J23" s="353"/>
    </row>
    <row r="24" spans="1:10" ht="20.25" customHeight="1" x14ac:dyDescent="0.2">
      <c r="A24" s="354"/>
      <c r="B24" s="355"/>
      <c r="C24" s="355"/>
      <c r="D24" s="355"/>
      <c r="E24" s="355"/>
      <c r="F24" s="355"/>
      <c r="G24" s="355"/>
      <c r="H24" s="355"/>
      <c r="I24" s="355"/>
      <c r="J24" s="356"/>
    </row>
    <row r="25" spans="1:10" ht="18" customHeight="1" x14ac:dyDescent="0.2">
      <c r="A25" s="339" t="s">
        <v>251</v>
      </c>
      <c r="B25" s="340"/>
      <c r="C25" s="340"/>
      <c r="D25" s="340"/>
      <c r="E25" s="340"/>
      <c r="F25" s="340"/>
      <c r="G25" s="340"/>
      <c r="H25" s="340"/>
      <c r="I25" s="340"/>
      <c r="J25" s="341"/>
    </row>
    <row r="26" spans="1:10" ht="15" customHeight="1" x14ac:dyDescent="0.2">
      <c r="A26" s="342"/>
      <c r="B26" s="343"/>
      <c r="C26" s="343"/>
      <c r="D26" s="343"/>
      <c r="E26" s="343"/>
      <c r="F26" s="343"/>
      <c r="G26" s="343"/>
      <c r="H26" s="343"/>
      <c r="I26" s="343"/>
      <c r="J26" s="344"/>
    </row>
    <row r="27" spans="1:10" x14ac:dyDescent="0.2">
      <c r="A27" s="109"/>
      <c r="C27" s="109"/>
      <c r="G27" s="110"/>
    </row>
  </sheetData>
  <mergeCells count="28">
    <mergeCell ref="A20:J20"/>
    <mergeCell ref="A23:J23"/>
    <mergeCell ref="A24:J24"/>
    <mergeCell ref="A22:B22"/>
    <mergeCell ref="C22:J22"/>
    <mergeCell ref="C21:J21"/>
    <mergeCell ref="E14:G15"/>
    <mergeCell ref="H15:J15"/>
    <mergeCell ref="A16:D16"/>
    <mergeCell ref="H17:J17"/>
    <mergeCell ref="A25:J26"/>
    <mergeCell ref="E16:G16"/>
    <mergeCell ref="H16:J16"/>
    <mergeCell ref="A21:B21"/>
    <mergeCell ref="H18:J18"/>
    <mergeCell ref="A14:D15"/>
    <mergeCell ref="H11:J11"/>
    <mergeCell ref="H12:J12"/>
    <mergeCell ref="H10:J10"/>
    <mergeCell ref="A11:D13"/>
    <mergeCell ref="E11:G13"/>
    <mergeCell ref="H13:J14"/>
    <mergeCell ref="A1:J1"/>
    <mergeCell ref="A3:J4"/>
    <mergeCell ref="A5:J5"/>
    <mergeCell ref="A6:J6"/>
    <mergeCell ref="A9:D10"/>
    <mergeCell ref="E9:G10"/>
  </mergeCells>
  <phoneticPr fontId="29" type="noConversion"/>
  <pageMargins left="0.74803149606299213" right="0.35433070866141736" top="0.98425196850393704" bottom="0.98425196850393704" header="0.51181102362204722" footer="0.51181102362204722"/>
  <pageSetup paperSize="9" scale="95" orientation="portrait" r:id="rId1"/>
  <headerFooter alignWithMargins="0">
    <oddFooter>&amp;C&amp;LAB67ED4C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2014-11-21T11:30:01Z</cp:lastPrinted>
  <dcterms:created xsi:type="dcterms:W3CDTF">1996-10-08T23:32:33Z</dcterms:created>
  <dcterms:modified xsi:type="dcterms:W3CDTF">2021-07-28T05:49:27Z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Зведений- 2-Ц_10022_2.2015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AB67ED4C</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9F696BB6</vt:lpwstr>
  </property>
  <property fmtid="{D5CDD505-2E9C-101B-9397-08002B2CF9AE}" pid="16" name="Версія БД">
    <vt:lpwstr>3.13.0.500</vt:lpwstr>
  </property>
</Properties>
</file>