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0" i="3"/>
  <c r="C6" i="3"/>
  <c r="D20" i="3"/>
  <c r="D6" i="3"/>
  <c r="E20" i="3"/>
  <c r="E6" i="3"/>
  <c r="F20" i="3"/>
  <c r="F6" i="3"/>
  <c r="G20" i="3"/>
  <c r="G6" i="3"/>
  <c r="H20" i="3"/>
  <c r="H6" i="3"/>
  <c r="I20" i="3"/>
  <c r="I6" i="3"/>
  <c r="I55" i="3" s="1"/>
  <c r="J20" i="3"/>
  <c r="J6" i="3"/>
  <c r="K20" i="3"/>
  <c r="K6" i="3"/>
  <c r="L20" i="3"/>
  <c r="L6" i="3"/>
  <c r="L55" i="3" s="1"/>
  <c r="C27" i="3"/>
  <c r="D27" i="3"/>
  <c r="E27" i="3"/>
  <c r="F27" i="3"/>
  <c r="G27" i="3"/>
  <c r="H27" i="3"/>
  <c r="I27" i="3"/>
  <c r="J27" i="3"/>
  <c r="K27" i="3"/>
  <c r="L27" i="3"/>
  <c r="C39" i="3"/>
  <c r="C38" i="3"/>
  <c r="D39" i="3"/>
  <c r="D38" i="3"/>
  <c r="E39" i="3"/>
  <c r="E38" i="3"/>
  <c r="F39" i="3"/>
  <c r="F38" i="3"/>
  <c r="G39" i="3"/>
  <c r="G38" i="3"/>
  <c r="H39" i="3"/>
  <c r="H38" i="3"/>
  <c r="I39" i="3"/>
  <c r="I38" i="3"/>
  <c r="J39" i="3"/>
  <c r="J38" i="3"/>
  <c r="K39" i="3"/>
  <c r="K38" i="3"/>
  <c r="L39" i="3"/>
  <c r="L38" i="3"/>
  <c r="C49" i="3"/>
  <c r="D49" i="3"/>
  <c r="E49" i="3"/>
  <c r="F49" i="3"/>
  <c r="G49" i="3"/>
  <c r="H49" i="3"/>
  <c r="I49" i="3"/>
  <c r="J49" i="3"/>
  <c r="K49" i="3"/>
  <c r="L49" i="3"/>
  <c r="K55" i="3"/>
  <c r="G55" i="3"/>
  <c r="E55" i="3"/>
  <c r="C55" i="3"/>
  <c r="J55" i="3"/>
  <c r="H55" i="3"/>
  <c r="F55" i="3"/>
  <c r="D55" i="3"/>
</calcChain>
</file>

<file path=xl/sharedStrings.xml><?xml version="1.0" encoding="utf-8"?>
<sst xmlns="http://schemas.openxmlformats.org/spreadsheetml/2006/main" count="152" uniqueCount="126">
  <si>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</si>
  <si>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</si>
  <si>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</si>
  <si>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</si>
  <si>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</si>
  <si>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</si>
  <si>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</si>
  <si>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</si>
  <si>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</si>
  <si>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</si>
  <si>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</si>
  <si>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</si>
  <si>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</si>
  <si>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</si>
  <si>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</si>
  <si>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</si>
  <si>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</si>
  <si>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</si>
  <si>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</si>
  <si>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</si>
  <si>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</si>
  <si>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</si>
  <si>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</si>
  <si>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</si>
  <si>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</si>
  <si>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</si>
  <si>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</si>
  <si>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</si>
  <si>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</si>
  <si>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</si>
  <si>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</si>
  <si>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</si>
  <si>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</si>
  <si>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</si>
  <si>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</si>
  <si>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</si>
  <si>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</si>
  <si>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</si>
  <si>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</si>
  <si>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</si>
  <si>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</si>
  <si>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</si>
  <si>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</si>
  <si>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</si>
  <si>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</si>
  <si>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</si>
  <si>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</si>
  <si>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</si>
  <si>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</si>
  <si>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</si>
  <si>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</si>
  <si>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</si>
  <si>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</si>
  <si>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</si>
  <si>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</si>
  <si>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</si>
  <si>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</si>
  <si>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</si>
  <si>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</si>
  <si>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</si>
  <si>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</si>
  <si>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</si>
  <si>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</si>
  <si>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</si>
  <si>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</si>
  <si>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</si>
  <si>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</si>
  <si>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</si>
  <si>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</si>
  <si>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</si>
  <si>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</si>
  <si>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</si>
  <si>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</si>
  <si>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</si>
  <si>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</si>
  <si>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</si>
  <si>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</si>
  <si>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</si>
  <si>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</si>
  <si>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</si>
  <si>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</si>
  <si>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</si>
  <si>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</si>
  <si>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</si>
  <si>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</si>
  <si>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</si>
  <si>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</si>
  <si>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</si>
  <si>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</si>
  <si>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</si>
  <si>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</si>
  <si>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</si>
  <si>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</si>
  <si>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</si>
  <si>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</si>
  <si>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</si>
  <si>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</si>
  <si>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</si>
  <si>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</si>
  <si>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</si>
  <si>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</si>
  <si>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</si>
  <si>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</si>
  <si>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</si>
  <si>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</si>
  <si>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</si>
  <si>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</si>
  <si>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</si>
  <si>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</si>
  <si>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</si>
  <si>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</si>
  <si>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</si>
  <si>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</si>
  <si>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</si>
  <si>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</si>
  <si>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</si>
  <si>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перше півріччя 2018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</si>
  <si>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</si>
  <si>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</si>
  <si>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</si>
  <si>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</si>
  <si>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І.І. Приступа</t>
  </si>
  <si>
    <t>О.М. Мельник</t>
  </si>
  <si>
    <t>(0382)65-82-97</t>
  </si>
  <si>
    <t>stat2@km.court.gov.ua</t>
  </si>
  <si>
    <t>9 липня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</si>
</sst>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116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&amp;C&amp;L62964114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B2" sqref="B2:B4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105</v>
      </c>
      <c r="C6" s="96">
        <f t="shared" ref="C6:L6" si="0">SUM(C7,C10,C13,C14,C15,C20,C23,C24,C18,C19)</f>
        <v>12983</v>
      </c>
      <c r="D6" s="96">
        <f t="shared" si="0"/>
        <v>12977436.300000018</v>
      </c>
      <c r="E6" s="96">
        <f t="shared" si="0"/>
        <v>9565</v>
      </c>
      <c r="F6" s="96">
        <f t="shared" si="0"/>
        <v>9965636.179999996</v>
      </c>
      <c r="G6" s="96">
        <f t="shared" si="0"/>
        <v>260</v>
      </c>
      <c r="H6" s="96">
        <f t="shared" si="0"/>
        <v>331979.39999999997</v>
      </c>
      <c r="I6" s="96">
        <f t="shared" si="0"/>
        <v>777</v>
      </c>
      <c r="J6" s="96">
        <f t="shared" si="0"/>
        <v>441025.99</v>
      </c>
      <c r="K6" s="96">
        <f t="shared" si="0"/>
        <v>2657</v>
      </c>
      <c r="L6" s="96">
        <f t="shared" si="0"/>
        <v>1690581.83</v>
      </c>
    </row>
    <row r="7" spans="1:12" ht="16.5" customHeight="1" x14ac:dyDescent="0.2">
      <c r="A7" s="87">
        <v>2</v>
      </c>
      <c r="B7" s="90" t="s">
        <v>75</v>
      </c>
      <c r="C7" s="97">
        <v>5843</v>
      </c>
      <c r="D7" s="97">
        <v>8817024.9500000197</v>
      </c>
      <c r="E7" s="97">
        <v>3777</v>
      </c>
      <c r="F7" s="97">
        <v>6111938.5</v>
      </c>
      <c r="G7" s="97">
        <v>137</v>
      </c>
      <c r="H7" s="97">
        <v>206805.89</v>
      </c>
      <c r="I7" s="97">
        <v>462</v>
      </c>
      <c r="J7" s="97">
        <v>332615.24</v>
      </c>
      <c r="K7" s="97">
        <v>1587</v>
      </c>
      <c r="L7" s="97">
        <v>1260101.93</v>
      </c>
    </row>
    <row r="8" spans="1:12" ht="16.5" customHeight="1" x14ac:dyDescent="0.2">
      <c r="A8" s="87">
        <v>3</v>
      </c>
      <c r="B8" s="91" t="s">
        <v>76</v>
      </c>
      <c r="C8" s="97">
        <v>2351</v>
      </c>
      <c r="D8" s="97">
        <v>5648753.7000000002</v>
      </c>
      <c r="E8" s="97">
        <v>2196</v>
      </c>
      <c r="F8" s="97">
        <v>4500565.96</v>
      </c>
      <c r="G8" s="97">
        <v>81</v>
      </c>
      <c r="H8" s="97">
        <v>165706.47</v>
      </c>
      <c r="I8" s="97">
        <v>24</v>
      </c>
      <c r="J8" s="97">
        <v>21425.33</v>
      </c>
      <c r="K8" s="97">
        <v>40</v>
      </c>
      <c r="L8" s="97">
        <v>68718</v>
      </c>
    </row>
    <row r="9" spans="1:12" ht="16.5" customHeight="1" x14ac:dyDescent="0.2">
      <c r="A9" s="87">
        <v>4</v>
      </c>
      <c r="B9" s="91" t="s">
        <v>77</v>
      </c>
      <c r="C9" s="97">
        <v>3492</v>
      </c>
      <c r="D9" s="97">
        <v>3168271.25</v>
      </c>
      <c r="E9" s="97">
        <v>1581</v>
      </c>
      <c r="F9" s="97">
        <v>1611372.54</v>
      </c>
      <c r="G9" s="97">
        <v>56</v>
      </c>
      <c r="H9" s="97">
        <v>41099.42</v>
      </c>
      <c r="I9" s="97">
        <v>438</v>
      </c>
      <c r="J9" s="97">
        <v>311189.90999999997</v>
      </c>
      <c r="K9" s="97">
        <v>1547</v>
      </c>
      <c r="L9" s="97">
        <v>1191383.93</v>
      </c>
    </row>
    <row r="10" spans="1:12" ht="19.5" customHeight="1" x14ac:dyDescent="0.2">
      <c r="A10" s="87">
        <v>5</v>
      </c>
      <c r="B10" s="90" t="s">
        <v>78</v>
      </c>
      <c r="C10" s="97">
        <v>2091</v>
      </c>
      <c r="D10" s="97">
        <v>1841466.65</v>
      </c>
      <c r="E10" s="97">
        <v>1731</v>
      </c>
      <c r="F10" s="97">
        <v>1773008.45</v>
      </c>
      <c r="G10" s="97">
        <v>69</v>
      </c>
      <c r="H10" s="97">
        <v>96612.11</v>
      </c>
      <c r="I10" s="97">
        <v>63</v>
      </c>
      <c r="J10" s="97">
        <v>50389.75</v>
      </c>
      <c r="K10" s="97">
        <v>263</v>
      </c>
      <c r="L10" s="97">
        <v>206089.2</v>
      </c>
    </row>
    <row r="11" spans="1:12" ht="19.5" customHeight="1" x14ac:dyDescent="0.2">
      <c r="A11" s="87">
        <v>6</v>
      </c>
      <c r="B11" s="91" t="s">
        <v>79</v>
      </c>
      <c r="C11" s="97">
        <v>329</v>
      </c>
      <c r="D11" s="97">
        <v>586201.25</v>
      </c>
      <c r="E11" s="97">
        <v>261</v>
      </c>
      <c r="F11" s="97">
        <v>686867.19</v>
      </c>
      <c r="G11" s="97">
        <v>27</v>
      </c>
      <c r="H11" s="97">
        <v>67686</v>
      </c>
      <c r="I11" s="97">
        <v>15</v>
      </c>
      <c r="J11" s="97">
        <v>18260.400000000001</v>
      </c>
      <c r="K11" s="97">
        <v>19</v>
      </c>
      <c r="L11" s="97">
        <v>33478</v>
      </c>
    </row>
    <row r="12" spans="1:12" ht="19.5" customHeight="1" x14ac:dyDescent="0.2">
      <c r="A12" s="87">
        <v>7</v>
      </c>
      <c r="B12" s="91" t="s">
        <v>80</v>
      </c>
      <c r="C12" s="97">
        <v>1762</v>
      </c>
      <c r="D12" s="97">
        <v>1255265.3999999999</v>
      </c>
      <c r="E12" s="97">
        <v>1470</v>
      </c>
      <c r="F12" s="97">
        <v>1086141.26</v>
      </c>
      <c r="G12" s="97">
        <v>42</v>
      </c>
      <c r="H12" s="97">
        <v>28926.11</v>
      </c>
      <c r="I12" s="97">
        <v>48</v>
      </c>
      <c r="J12" s="97">
        <v>32129.35</v>
      </c>
      <c r="K12" s="97">
        <v>244</v>
      </c>
      <c r="L12" s="97">
        <v>172611.20000000001</v>
      </c>
    </row>
    <row r="13" spans="1:12" ht="15" customHeight="1" x14ac:dyDescent="0.2">
      <c r="A13" s="87">
        <v>8</v>
      </c>
      <c r="B13" s="90" t="s">
        <v>18</v>
      </c>
      <c r="C13" s="97">
        <v>2093</v>
      </c>
      <c r="D13" s="97">
        <v>1475786.4</v>
      </c>
      <c r="E13" s="97">
        <v>1985</v>
      </c>
      <c r="F13" s="97">
        <v>1386515.27</v>
      </c>
      <c r="G13" s="97">
        <v>29</v>
      </c>
      <c r="H13" s="97">
        <v>17116.8</v>
      </c>
      <c r="I13" s="97">
        <v>19</v>
      </c>
      <c r="J13" s="97">
        <v>12974</v>
      </c>
      <c r="K13" s="97">
        <v>68</v>
      </c>
      <c r="L13" s="97">
        <v>49336</v>
      </c>
    </row>
    <row r="14" spans="1:12" ht="15.75" customHeight="1" x14ac:dyDescent="0.2">
      <c r="A14" s="87">
        <v>9</v>
      </c>
      <c r="B14" s="90" t="s">
        <v>19</v>
      </c>
      <c r="C14" s="97">
        <v>14</v>
      </c>
      <c r="D14" s="97">
        <v>19642.3</v>
      </c>
      <c r="E14" s="97">
        <v>12</v>
      </c>
      <c r="F14" s="97">
        <v>15946.7</v>
      </c>
      <c r="G14" s="97"/>
      <c r="H14" s="97"/>
      <c r="I14" s="97"/>
      <c r="J14" s="97"/>
      <c r="K14" s="97">
        <v>2</v>
      </c>
      <c r="L14" s="97">
        <v>5990.8</v>
      </c>
    </row>
    <row r="15" spans="1:12" ht="123" customHeight="1" x14ac:dyDescent="0.2">
      <c r="A15" s="87">
        <v>10</v>
      </c>
      <c r="B15" s="90" t="s">
        <v>106</v>
      </c>
      <c r="C15" s="97">
        <v>1437</v>
      </c>
      <c r="D15" s="97">
        <v>547716.39999999898</v>
      </c>
      <c r="E15" s="97">
        <v>1293</v>
      </c>
      <c r="F15" s="97">
        <v>500791.55999999901</v>
      </c>
      <c r="G15" s="97">
        <v>19</v>
      </c>
      <c r="H15" s="97">
        <v>6916</v>
      </c>
      <c r="I15" s="97">
        <v>1</v>
      </c>
      <c r="J15" s="97">
        <v>352.4</v>
      </c>
      <c r="K15" s="97">
        <v>125</v>
      </c>
      <c r="L15" s="97">
        <v>60612.800000000003</v>
      </c>
    </row>
    <row r="16" spans="1:12" ht="21" customHeight="1" x14ac:dyDescent="0.2">
      <c r="A16" s="87">
        <v>11</v>
      </c>
      <c r="B16" s="91" t="s">
        <v>79</v>
      </c>
      <c r="C16" s="97">
        <v>75</v>
      </c>
      <c r="D16" s="97">
        <v>66075</v>
      </c>
      <c r="E16" s="97">
        <v>45</v>
      </c>
      <c r="F16" s="97">
        <v>37673.800000000003</v>
      </c>
      <c r="G16" s="97"/>
      <c r="H16" s="97"/>
      <c r="I16" s="97"/>
      <c r="J16" s="97"/>
      <c r="K16" s="97">
        <v>30</v>
      </c>
      <c r="L16" s="97">
        <v>26430</v>
      </c>
    </row>
    <row r="17" spans="1:12" ht="21" customHeight="1" x14ac:dyDescent="0.2">
      <c r="A17" s="87">
        <v>12</v>
      </c>
      <c r="B17" s="91" t="s">
        <v>80</v>
      </c>
      <c r="C17" s="97">
        <v>1362</v>
      </c>
      <c r="D17" s="97">
        <v>481641.39999999898</v>
      </c>
      <c r="E17" s="97">
        <v>1248</v>
      </c>
      <c r="F17" s="97">
        <v>463117.75999999902</v>
      </c>
      <c r="G17" s="97">
        <v>19</v>
      </c>
      <c r="H17" s="97">
        <v>6916</v>
      </c>
      <c r="I17" s="97">
        <v>1</v>
      </c>
      <c r="J17" s="97">
        <v>352.4</v>
      </c>
      <c r="K17" s="97">
        <v>95</v>
      </c>
      <c r="L17" s="97">
        <v>34182.800000000003</v>
      </c>
    </row>
    <row r="18" spans="1:12" ht="21" customHeight="1" x14ac:dyDescent="0.2">
      <c r="A18" s="87">
        <v>13</v>
      </c>
      <c r="B18" s="99" t="s">
        <v>107</v>
      </c>
      <c r="C18" s="97">
        <v>1478</v>
      </c>
      <c r="D18" s="97">
        <v>261351.19999999899</v>
      </c>
      <c r="E18" s="97">
        <v>746</v>
      </c>
      <c r="F18" s="97">
        <v>167774.99999999901</v>
      </c>
      <c r="G18" s="97">
        <v>6</v>
      </c>
      <c r="H18" s="97">
        <v>4528.6000000000004</v>
      </c>
      <c r="I18" s="97">
        <v>231</v>
      </c>
      <c r="J18" s="97">
        <v>44054.6</v>
      </c>
      <c r="K18" s="97">
        <v>607</v>
      </c>
      <c r="L18" s="97">
        <v>106424.8</v>
      </c>
    </row>
    <row r="19" spans="1:12" ht="21" customHeight="1" x14ac:dyDescent="0.2">
      <c r="A19" s="87">
        <v>14</v>
      </c>
      <c r="B19" s="99" t="s">
        <v>108</v>
      </c>
      <c r="C19" s="97">
        <v>16</v>
      </c>
      <c r="D19" s="97">
        <v>1409.6</v>
      </c>
      <c r="E19" s="97">
        <v>13</v>
      </c>
      <c r="F19" s="97">
        <v>1436</v>
      </c>
      <c r="G19" s="97"/>
      <c r="H19" s="97"/>
      <c r="I19" s="97"/>
      <c r="J19" s="97"/>
      <c r="K19" s="97">
        <v>3</v>
      </c>
      <c r="L19" s="97">
        <v>264.3</v>
      </c>
    </row>
    <row r="20" spans="1:12" ht="33.75" customHeight="1" x14ac:dyDescent="0.2">
      <c r="A20" s="87">
        <v>15</v>
      </c>
      <c r="B20" s="90" t="s">
        <v>81</v>
      </c>
      <c r="C20" s="97">
        <f t="shared" ref="C20:L20" si="1">SUM(C21:C22)</f>
        <v>5</v>
      </c>
      <c r="D20" s="97">
        <f t="shared" si="1"/>
        <v>6695.6</v>
      </c>
      <c r="E20" s="97">
        <f t="shared" si="1"/>
        <v>3</v>
      </c>
      <c r="F20" s="97">
        <f t="shared" si="1"/>
        <v>5286</v>
      </c>
      <c r="G20" s="97">
        <f t="shared" si="1"/>
        <v>0</v>
      </c>
      <c r="H20" s="97">
        <f t="shared" si="1"/>
        <v>0</v>
      </c>
      <c r="I20" s="97">
        <f t="shared" si="1"/>
        <v>1</v>
      </c>
      <c r="J20" s="97">
        <f t="shared" si="1"/>
        <v>640</v>
      </c>
      <c r="K20" s="97">
        <f t="shared" si="1"/>
        <v>1</v>
      </c>
      <c r="L20" s="97">
        <f t="shared" si="1"/>
        <v>704.8</v>
      </c>
    </row>
    <row r="21" spans="1:12" ht="14.25" customHeight="1" x14ac:dyDescent="0.2">
      <c r="A21" s="87">
        <v>16</v>
      </c>
      <c r="B21" s="100" t="s">
        <v>1</v>
      </c>
      <c r="C21" s="97">
        <v>2</v>
      </c>
      <c r="D21" s="97">
        <v>1409.6</v>
      </c>
      <c r="E21" s="97"/>
      <c r="F21" s="97"/>
      <c r="G21" s="97"/>
      <c r="H21" s="97"/>
      <c r="I21" s="97">
        <v>1</v>
      </c>
      <c r="J21" s="97">
        <v>640</v>
      </c>
      <c r="K21" s="97">
        <v>1</v>
      </c>
      <c r="L21" s="97">
        <v>704.8</v>
      </c>
    </row>
    <row r="22" spans="1:12" ht="23.25" customHeight="1" x14ac:dyDescent="0.2">
      <c r="A22" s="87">
        <v>17</v>
      </c>
      <c r="B22" s="100" t="s">
        <v>2</v>
      </c>
      <c r="C22" s="97">
        <v>3</v>
      </c>
      <c r="D22" s="97">
        <v>5286</v>
      </c>
      <c r="E22" s="97">
        <v>3</v>
      </c>
      <c r="F22" s="97">
        <v>5286</v>
      </c>
      <c r="G22" s="97"/>
      <c r="H22" s="97"/>
      <c r="I22" s="97"/>
      <c r="J22" s="97"/>
      <c r="K22" s="97"/>
      <c r="L22" s="97"/>
    </row>
    <row r="23" spans="1:12" ht="46.5" customHeight="1" x14ac:dyDescent="0.2">
      <c r="A23" s="87">
        <v>18</v>
      </c>
      <c r="B23" s="90" t="s">
        <v>109</v>
      </c>
      <c r="C23" s="97">
        <v>6</v>
      </c>
      <c r="D23" s="97">
        <v>6343.2</v>
      </c>
      <c r="E23" s="97">
        <v>5</v>
      </c>
      <c r="F23" s="97">
        <v>2938.7</v>
      </c>
      <c r="G23" s="97"/>
      <c r="H23" s="97"/>
      <c r="I23" s="97"/>
      <c r="J23" s="97"/>
      <c r="K23" s="97">
        <v>1</v>
      </c>
      <c r="L23" s="97">
        <v>1057.2</v>
      </c>
    </row>
    <row r="24" spans="1:12" ht="31.5" customHeight="1" x14ac:dyDescent="0.2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 x14ac:dyDescent="0.2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 x14ac:dyDescent="0.2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 x14ac:dyDescent="0.2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x14ac:dyDescent="0.2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 x14ac:dyDescent="0.2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 x14ac:dyDescent="0.2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 x14ac:dyDescent="0.2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 x14ac:dyDescent="0.2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 x14ac:dyDescent="0.2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 x14ac:dyDescent="0.2">
      <c r="A38" s="87">
        <v>33</v>
      </c>
      <c r="B38" s="89" t="s">
        <v>112</v>
      </c>
      <c r="C38" s="96">
        <f t="shared" ref="C38:L38" si="3">SUM(C39,C46,C47,C48)</f>
        <v>103</v>
      </c>
      <c r="D38" s="96">
        <f t="shared" si="3"/>
        <v>84158.8</v>
      </c>
      <c r="E38" s="96">
        <f t="shared" si="3"/>
        <v>65</v>
      </c>
      <c r="F38" s="96">
        <f t="shared" si="3"/>
        <v>54256.800000000003</v>
      </c>
      <c r="G38" s="96">
        <f t="shared" si="3"/>
        <v>2</v>
      </c>
      <c r="H38" s="96">
        <f t="shared" si="3"/>
        <v>1409.6</v>
      </c>
      <c r="I38" s="96">
        <f t="shared" si="3"/>
        <v>6</v>
      </c>
      <c r="J38" s="96">
        <f t="shared" si="3"/>
        <v>3009.6</v>
      </c>
      <c r="K38" s="96">
        <f t="shared" si="3"/>
        <v>27</v>
      </c>
      <c r="L38" s="96">
        <f t="shared" si="3"/>
        <v>21784</v>
      </c>
    </row>
    <row r="39" spans="1:12" ht="24" customHeight="1" x14ac:dyDescent="0.2">
      <c r="A39" s="87">
        <v>34</v>
      </c>
      <c r="B39" s="90" t="s">
        <v>86</v>
      </c>
      <c r="C39" s="97">
        <f t="shared" ref="C39:L39" si="4">SUM(C40,C43)</f>
        <v>103</v>
      </c>
      <c r="D39" s="97">
        <f t="shared" si="4"/>
        <v>84158.8</v>
      </c>
      <c r="E39" s="97">
        <f t="shared" si="4"/>
        <v>65</v>
      </c>
      <c r="F39" s="97">
        <f t="shared" si="4"/>
        <v>54256.800000000003</v>
      </c>
      <c r="G39" s="97">
        <f t="shared" si="4"/>
        <v>2</v>
      </c>
      <c r="H39" s="97">
        <f t="shared" si="4"/>
        <v>1409.6</v>
      </c>
      <c r="I39" s="97">
        <f t="shared" si="4"/>
        <v>6</v>
      </c>
      <c r="J39" s="97">
        <f t="shared" si="4"/>
        <v>3009.6</v>
      </c>
      <c r="K39" s="97">
        <f t="shared" si="4"/>
        <v>27</v>
      </c>
      <c r="L39" s="97">
        <f t="shared" si="4"/>
        <v>21784</v>
      </c>
    </row>
    <row r="40" spans="1:12" ht="19.5" customHeight="1" x14ac:dyDescent="0.2">
      <c r="A40" s="87">
        <v>35</v>
      </c>
      <c r="B40" s="90" t="s">
        <v>87</v>
      </c>
      <c r="C40" s="97">
        <v>2</v>
      </c>
      <c r="D40" s="97">
        <v>3524</v>
      </c>
      <c r="E40" s="97">
        <v>1</v>
      </c>
      <c r="F40" s="97">
        <v>640</v>
      </c>
      <c r="G40" s="97"/>
      <c r="H40" s="97"/>
      <c r="I40" s="97"/>
      <c r="J40" s="97"/>
      <c r="K40" s="97">
        <v>1</v>
      </c>
      <c r="L40" s="97">
        <v>1762</v>
      </c>
    </row>
    <row r="41" spans="1:12" ht="16.5" customHeight="1" x14ac:dyDescent="0.2">
      <c r="A41" s="87">
        <v>36</v>
      </c>
      <c r="B41" s="91" t="s">
        <v>88</v>
      </c>
      <c r="C41" s="97">
        <v>2</v>
      </c>
      <c r="D41" s="97">
        <v>3524</v>
      </c>
      <c r="E41" s="97">
        <v>1</v>
      </c>
      <c r="F41" s="97">
        <v>640</v>
      </c>
      <c r="G41" s="97"/>
      <c r="H41" s="97"/>
      <c r="I41" s="97"/>
      <c r="J41" s="97"/>
      <c r="K41" s="97">
        <v>1</v>
      </c>
      <c r="L41" s="97">
        <v>1762</v>
      </c>
    </row>
    <row r="42" spans="1:12" ht="16.5" customHeight="1" x14ac:dyDescent="0.2">
      <c r="A42" s="87">
        <v>37</v>
      </c>
      <c r="B42" s="91" t="s">
        <v>77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21" customHeight="1" x14ac:dyDescent="0.2">
      <c r="A43" s="87">
        <v>38</v>
      </c>
      <c r="B43" s="90" t="s">
        <v>89</v>
      </c>
      <c r="C43" s="97">
        <v>101</v>
      </c>
      <c r="D43" s="97">
        <v>80634.8</v>
      </c>
      <c r="E43" s="97">
        <v>64</v>
      </c>
      <c r="F43" s="97">
        <v>53616.800000000003</v>
      </c>
      <c r="G43" s="97">
        <v>2</v>
      </c>
      <c r="H43" s="97">
        <v>1409.6</v>
      </c>
      <c r="I43" s="97">
        <v>6</v>
      </c>
      <c r="J43" s="97">
        <v>3009.6</v>
      </c>
      <c r="K43" s="97">
        <v>26</v>
      </c>
      <c r="L43" s="97">
        <v>20022</v>
      </c>
    </row>
    <row r="44" spans="1:12" ht="30" customHeight="1" x14ac:dyDescent="0.2">
      <c r="A44" s="87">
        <v>39</v>
      </c>
      <c r="B44" s="91" t="s">
        <v>90</v>
      </c>
      <c r="C44" s="97">
        <v>9</v>
      </c>
      <c r="D44" s="97">
        <v>15858</v>
      </c>
      <c r="E44" s="97">
        <v>2</v>
      </c>
      <c r="F44" s="97">
        <v>5512</v>
      </c>
      <c r="G44" s="97"/>
      <c r="H44" s="97"/>
      <c r="I44" s="97">
        <v>6</v>
      </c>
      <c r="J44" s="97">
        <v>3009.6</v>
      </c>
      <c r="K44" s="97">
        <v>1</v>
      </c>
      <c r="L44" s="97">
        <v>1762</v>
      </c>
    </row>
    <row r="45" spans="1:12" ht="21" customHeight="1" x14ac:dyDescent="0.2">
      <c r="A45" s="87">
        <v>40</v>
      </c>
      <c r="B45" s="91" t="s">
        <v>80</v>
      </c>
      <c r="C45" s="97">
        <v>92</v>
      </c>
      <c r="D45" s="97">
        <v>64776.800000000003</v>
      </c>
      <c r="E45" s="97">
        <v>62</v>
      </c>
      <c r="F45" s="97">
        <v>48104.800000000003</v>
      </c>
      <c r="G45" s="97">
        <v>2</v>
      </c>
      <c r="H45" s="97">
        <v>1409.6</v>
      </c>
      <c r="I45" s="97"/>
      <c r="J45" s="97"/>
      <c r="K45" s="97">
        <v>25</v>
      </c>
      <c r="L45" s="97">
        <v>18260</v>
      </c>
    </row>
    <row r="46" spans="1:12" ht="45" customHeight="1" x14ac:dyDescent="0.2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 x14ac:dyDescent="0.2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 x14ac:dyDescent="0.2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 x14ac:dyDescent="0.2">
      <c r="A49" s="87">
        <v>44</v>
      </c>
      <c r="B49" s="89" t="s">
        <v>113</v>
      </c>
      <c r="C49" s="96">
        <f t="shared" ref="C49:L49" si="5">SUM(C50:C53)</f>
        <v>335</v>
      </c>
      <c r="D49" s="96">
        <f t="shared" si="5"/>
        <v>7209.23</v>
      </c>
      <c r="E49" s="96">
        <f t="shared" si="5"/>
        <v>334</v>
      </c>
      <c r="F49" s="96">
        <f t="shared" si="5"/>
        <v>8165.98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1</v>
      </c>
      <c r="L49" s="96">
        <f t="shared" si="5"/>
        <v>4.8</v>
      </c>
    </row>
    <row r="50" spans="1:12" ht="18.75" customHeight="1" x14ac:dyDescent="0.2">
      <c r="A50" s="87">
        <v>45</v>
      </c>
      <c r="B50" s="90" t="s">
        <v>9</v>
      </c>
      <c r="C50" s="97">
        <v>258</v>
      </c>
      <c r="D50" s="97">
        <v>2821.84</v>
      </c>
      <c r="E50" s="97">
        <v>257</v>
      </c>
      <c r="F50" s="97">
        <v>2925.93</v>
      </c>
      <c r="G50" s="97"/>
      <c r="H50" s="97"/>
      <c r="I50" s="97"/>
      <c r="J50" s="97"/>
      <c r="K50" s="97">
        <v>1</v>
      </c>
      <c r="L50" s="97">
        <v>4.8</v>
      </c>
    </row>
    <row r="51" spans="1:12" ht="27" customHeight="1" x14ac:dyDescent="0.2">
      <c r="A51" s="87">
        <v>46</v>
      </c>
      <c r="B51" s="90" t="s">
        <v>10</v>
      </c>
      <c r="C51" s="97">
        <v>59</v>
      </c>
      <c r="D51" s="97">
        <v>3277.32</v>
      </c>
      <c r="E51" s="97">
        <v>59</v>
      </c>
      <c r="F51" s="97">
        <v>3275.16</v>
      </c>
      <c r="G51" s="97"/>
      <c r="H51" s="97"/>
      <c r="I51" s="97"/>
      <c r="J51" s="97"/>
      <c r="K51" s="97"/>
      <c r="L51" s="97"/>
    </row>
    <row r="52" spans="1:12" ht="76.5" customHeight="1" x14ac:dyDescent="0.2">
      <c r="A52" s="87">
        <v>47</v>
      </c>
      <c r="B52" s="90" t="s">
        <v>93</v>
      </c>
      <c r="C52" s="97">
        <v>4</v>
      </c>
      <c r="D52" s="97">
        <v>42.29</v>
      </c>
      <c r="E52" s="97">
        <v>4</v>
      </c>
      <c r="F52" s="97">
        <v>43.15</v>
      </c>
      <c r="G52" s="97"/>
      <c r="H52" s="97"/>
      <c r="I52" s="97"/>
      <c r="J52" s="97"/>
      <c r="K52" s="97"/>
      <c r="L52" s="97"/>
    </row>
    <row r="53" spans="1:12" ht="24" customHeight="1" x14ac:dyDescent="0.2">
      <c r="A53" s="87">
        <v>48</v>
      </c>
      <c r="B53" s="90" t="s">
        <v>94</v>
      </c>
      <c r="C53" s="97">
        <v>14</v>
      </c>
      <c r="D53" s="97">
        <v>1067.78</v>
      </c>
      <c r="E53" s="97">
        <v>14</v>
      </c>
      <c r="F53" s="97">
        <v>1921.74</v>
      </c>
      <c r="G53" s="97"/>
      <c r="H53" s="97"/>
      <c r="I53" s="97"/>
      <c r="J53" s="97"/>
      <c r="K53" s="97"/>
      <c r="L53" s="97"/>
    </row>
    <row r="54" spans="1:12" ht="28.5" customHeight="1" x14ac:dyDescent="0.2">
      <c r="A54" s="87">
        <v>49</v>
      </c>
      <c r="B54" s="89" t="s">
        <v>114</v>
      </c>
      <c r="C54" s="96">
        <v>4431</v>
      </c>
      <c r="D54" s="96">
        <v>1561485.00000002</v>
      </c>
      <c r="E54" s="96">
        <v>2073</v>
      </c>
      <c r="F54" s="96">
        <v>730359.13999999803</v>
      </c>
      <c r="G54" s="96"/>
      <c r="H54" s="96"/>
      <c r="I54" s="96">
        <v>4365</v>
      </c>
      <c r="J54" s="96">
        <v>1589149.18000002</v>
      </c>
      <c r="K54" s="97">
        <v>66</v>
      </c>
      <c r="L54" s="96">
        <v>33127.599999999999</v>
      </c>
    </row>
    <row r="55" spans="1:12" ht="15" x14ac:dyDescent="0.2">
      <c r="A55" s="87">
        <v>50</v>
      </c>
      <c r="B55" s="88" t="s">
        <v>115</v>
      </c>
      <c r="C55" s="96">
        <f t="shared" ref="C55:L55" si="6">SUM(C6,C27,C38,C49,C54)</f>
        <v>17852</v>
      </c>
      <c r="D55" s="96">
        <f t="shared" si="6"/>
        <v>14630289.330000039</v>
      </c>
      <c r="E55" s="96">
        <f t="shared" si="6"/>
        <v>12037</v>
      </c>
      <c r="F55" s="96">
        <f t="shared" si="6"/>
        <v>10758418.099999996</v>
      </c>
      <c r="G55" s="96">
        <f t="shared" si="6"/>
        <v>262</v>
      </c>
      <c r="H55" s="96">
        <f t="shared" si="6"/>
        <v>333388.99999999994</v>
      </c>
      <c r="I55" s="96">
        <f t="shared" si="6"/>
        <v>5148</v>
      </c>
      <c r="J55" s="96">
        <f t="shared" si="6"/>
        <v>2033184.77000002</v>
      </c>
      <c r="K55" s="96">
        <f t="shared" si="6"/>
        <v>2751</v>
      </c>
      <c r="L55" s="96">
        <f t="shared" si="6"/>
        <v>1745498.2300000002</v>
      </c>
    </row>
    <row r="56" spans="1:12" x14ac:dyDescent="0.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 x14ac:dyDescent="0.2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 (судовий збір), Підрозділ: ТУ ДСА України в Хмельницькій областi,_x000D_
 Початок періоду: 01.01.2018, Кінець періоду: 30.06.2018&amp;L62964114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E4" sqref="E4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98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SUM(E5:E24)</f>
        <v>2720</v>
      </c>
      <c r="F4" s="93">
        <f>SUM(F5:F24)</f>
        <v>1683227.1500000001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72</v>
      </c>
      <c r="F5" s="95">
        <v>43044.91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10</v>
      </c>
      <c r="F6" s="95">
        <v>8649.64</v>
      </c>
    </row>
    <row r="7" spans="1:6" ht="40.5" customHeight="1" x14ac:dyDescent="0.2">
      <c r="A7" s="67">
        <v>4</v>
      </c>
      <c r="B7" s="149" t="s">
        <v>99</v>
      </c>
      <c r="C7" s="150"/>
      <c r="D7" s="151"/>
      <c r="E7" s="94">
        <v>2031</v>
      </c>
      <c r="F7" s="95">
        <v>1114357.21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>
        <v>1</v>
      </c>
      <c r="F8" s="95">
        <v>704.8</v>
      </c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9</v>
      </c>
      <c r="F9" s="95">
        <v>4228.8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32</v>
      </c>
      <c r="F10" s="95">
        <v>49854.55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23</v>
      </c>
      <c r="F11" s="95">
        <v>23434.6</v>
      </c>
    </row>
    <row r="12" spans="1:6" ht="29.25" customHeight="1" x14ac:dyDescent="0.2">
      <c r="A12" s="67">
        <v>9</v>
      </c>
      <c r="B12" s="149" t="s">
        <v>100</v>
      </c>
      <c r="C12" s="150"/>
      <c r="D12" s="151"/>
      <c r="E12" s="94">
        <v>9</v>
      </c>
      <c r="F12" s="95">
        <v>7249.18</v>
      </c>
    </row>
    <row r="13" spans="1:6" ht="20.25" customHeight="1" x14ac:dyDescent="0.2">
      <c r="A13" s="67">
        <v>10</v>
      </c>
      <c r="B13" s="149" t="s">
        <v>101</v>
      </c>
      <c r="C13" s="150"/>
      <c r="D13" s="151"/>
      <c r="E13" s="94">
        <v>338</v>
      </c>
      <c r="F13" s="95">
        <v>275610.33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25</v>
      </c>
      <c r="F14" s="95">
        <v>24568.75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29</v>
      </c>
      <c r="F16" s="95">
        <v>10219.6</v>
      </c>
    </row>
    <row r="17" spans="1:11" ht="20.25" customHeight="1" x14ac:dyDescent="0.2">
      <c r="A17" s="67">
        <v>14</v>
      </c>
      <c r="B17" s="149" t="s">
        <v>70</v>
      </c>
      <c r="C17" s="150"/>
      <c r="D17" s="151"/>
      <c r="E17" s="94">
        <v>87</v>
      </c>
      <c r="F17" s="95">
        <v>57850.53</v>
      </c>
    </row>
    <row r="18" spans="1:11" ht="27" customHeight="1" x14ac:dyDescent="0.2">
      <c r="A18" s="67">
        <v>15</v>
      </c>
      <c r="B18" s="149" t="s">
        <v>71</v>
      </c>
      <c r="C18" s="150"/>
      <c r="D18" s="151"/>
      <c r="E18" s="94">
        <v>2</v>
      </c>
      <c r="F18" s="95">
        <v>704.8</v>
      </c>
    </row>
    <row r="19" spans="1:11" ht="54.75" customHeight="1" x14ac:dyDescent="0.2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96</v>
      </c>
      <c r="C20" s="150"/>
      <c r="D20" s="151"/>
      <c r="E20" s="94">
        <v>27</v>
      </c>
      <c r="F20" s="95">
        <v>24139.4</v>
      </c>
    </row>
    <row r="21" spans="1:11" ht="30" customHeight="1" x14ac:dyDescent="0.2">
      <c r="A21" s="67">
        <v>18</v>
      </c>
      <c r="B21" s="149" t="s">
        <v>95</v>
      </c>
      <c r="C21" s="150"/>
      <c r="D21" s="151"/>
      <c r="E21" s="94">
        <v>2</v>
      </c>
      <c r="F21" s="95">
        <v>1960.45</v>
      </c>
    </row>
    <row r="22" spans="1:11" ht="57" customHeight="1" x14ac:dyDescent="0.2">
      <c r="A22" s="67">
        <v>19</v>
      </c>
      <c r="B22" s="154" t="s">
        <v>97</v>
      </c>
      <c r="C22" s="154"/>
      <c r="D22" s="154"/>
      <c r="E22" s="94">
        <v>8</v>
      </c>
      <c r="F22" s="95">
        <v>5638.4</v>
      </c>
    </row>
    <row r="23" spans="1:11" ht="68.25" customHeight="1" x14ac:dyDescent="0.2">
      <c r="A23" s="67">
        <v>20</v>
      </c>
      <c r="B23" s="149" t="s">
        <v>102</v>
      </c>
      <c r="C23" s="150"/>
      <c r="D23" s="151"/>
      <c r="E23" s="94">
        <v>7</v>
      </c>
      <c r="F23" s="95">
        <v>2466.8000000000002</v>
      </c>
    </row>
    <row r="24" spans="1:11" ht="54.75" customHeight="1" x14ac:dyDescent="0.2">
      <c r="A24" s="67">
        <v>21</v>
      </c>
      <c r="B24" s="149" t="s">
        <v>103</v>
      </c>
      <c r="C24" s="150"/>
      <c r="D24" s="151"/>
      <c r="E24" s="94">
        <v>8</v>
      </c>
      <c r="F24" s="95">
        <v>28544.400000000001</v>
      </c>
    </row>
    <row r="25" spans="1:11" x14ac:dyDescent="0.2">
      <c r="A25" s="68"/>
      <c r="B25" s="68"/>
      <c r="C25" s="68"/>
      <c r="D25" s="68"/>
      <c r="E25" s="68"/>
      <c r="F25" s="68"/>
    </row>
    <row r="26" spans="1:11" ht="16.5" customHeight="1" x14ac:dyDescent="0.25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 x14ac:dyDescent="0.2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 x14ac:dyDescent="0.2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 x14ac:dyDescent="0.2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 x14ac:dyDescent="0.2">
      <c r="A30" s="75"/>
      <c r="B30" s="38"/>
      <c r="C30" s="55"/>
      <c r="I30" s="77"/>
      <c r="J30" s="77"/>
      <c r="K30" s="78"/>
    </row>
    <row r="31" spans="1:11" ht="15" customHeight="1" x14ac:dyDescent="0.25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 x14ac:dyDescent="0.2">
      <c r="A32" s="79" t="s">
        <v>120</v>
      </c>
      <c r="B32" s="42" t="s">
        <v>58</v>
      </c>
      <c r="C32" s="153" t="s">
        <v>123</v>
      </c>
      <c r="D32" s="153"/>
      <c r="E32" s="58"/>
      <c r="I32" s="81"/>
      <c r="J32" s="81"/>
      <c r="K32" s="81"/>
    </row>
    <row r="33" spans="1:11" ht="15.75" customHeight="1" x14ac:dyDescent="0.25">
      <c r="A33" s="82"/>
      <c r="B33" s="43" t="s">
        <v>59</v>
      </c>
      <c r="C33" s="153" t="s">
        <v>124</v>
      </c>
      <c r="D33" s="153"/>
      <c r="F33" s="98" t="s">
        <v>125</v>
      </c>
      <c r="I33" s="77"/>
      <c r="J33" s="77"/>
      <c r="K33" s="78"/>
    </row>
    <row r="34" spans="1:11" x14ac:dyDescent="0.2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 x14ac:dyDescent="0.2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 (судовий збір), Підрозділ: ТУ ДСА України в Хмельницькій областi,_x000D_
 Початок періоду: 01.01.2018, Кінець періоду: 30.06.2018&amp;L62964114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 (судовий збір)_10022_2.2018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 (судовий збір)</vt:lpwstr>
  </property>
  <property fmtid="{D5CDD505-2E9C-101B-9397-08002B2CF9AE}" pid="8" name="К.Cума">
    <vt:lpwstr>62964114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3.21.0.1578</vt:lpwstr>
  </property>
</Properties>
</file>