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D21" i="3"/>
  <c r="D6" i="3"/>
  <c r="E21" i="3"/>
  <c r="E6" i="3"/>
  <c r="F21" i="3"/>
  <c r="F6" i="3"/>
  <c r="G21" i="3"/>
  <c r="G6" i="3"/>
  <c r="G56" i="3" s="1"/>
  <c r="H21" i="3"/>
  <c r="H6" i="3"/>
  <c r="I21" i="3"/>
  <c r="I6" i="3"/>
  <c r="J21" i="3"/>
  <c r="J6" i="3"/>
  <c r="K21" i="3"/>
  <c r="K6" i="3"/>
  <c r="K56" i="3" s="1"/>
  <c r="L21" i="3"/>
  <c r="L6" i="3"/>
  <c r="C28" i="3"/>
  <c r="D28" i="3"/>
  <c r="E28" i="3"/>
  <c r="F28" i="3"/>
  <c r="G28" i="3"/>
  <c r="H28" i="3"/>
  <c r="I28" i="3"/>
  <c r="J28" i="3"/>
  <c r="K28" i="3"/>
  <c r="L28" i="3"/>
  <c r="C40" i="3"/>
  <c r="C39" i="3"/>
  <c r="D40" i="3"/>
  <c r="D39" i="3"/>
  <c r="E40" i="3"/>
  <c r="E39" i="3"/>
  <c r="F40" i="3"/>
  <c r="F39" i="3"/>
  <c r="G40" i="3"/>
  <c r="G39" i="3"/>
  <c r="H40" i="3"/>
  <c r="H39" i="3"/>
  <c r="I40" i="3"/>
  <c r="I39" i="3"/>
  <c r="J40" i="3"/>
  <c r="J39" i="3"/>
  <c r="K40" i="3"/>
  <c r="K39" i="3"/>
  <c r="L40" i="3"/>
  <c r="L39" i="3"/>
  <c r="C50" i="3"/>
  <c r="D50" i="3"/>
  <c r="E50" i="3"/>
  <c r="F50" i="3"/>
  <c r="G50" i="3"/>
  <c r="H50" i="3"/>
  <c r="I50" i="3"/>
  <c r="J50" i="3"/>
  <c r="K50" i="3"/>
  <c r="L50" i="3"/>
  <c r="I56" i="3"/>
  <c r="E56" i="3"/>
  <c r="C56" i="3"/>
  <c r="L56" i="3"/>
  <c r="J56" i="3"/>
  <c r="H56" i="3"/>
  <c r="F56" i="3"/>
  <c r="D56" i="3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<sst xmlns="http://schemas.openxmlformats.org/spreadsheetml/2006/main" count="154" uniqueCount="128">
  <si>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</si>
  <si>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</si>
  <si>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</si>
  <si>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</si>
  <si>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</si>
  <si>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</si>
  <si>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</si>
  <si>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</si>
  <si>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</si>
  <si>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</si>
  <si>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</si>
  <si>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</si>
  <si>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</si>
  <si>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</si>
  <si>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</si>
  <si>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</si>
  <si>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</si>
  <si>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</si>
  <si>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</si>
  <si>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</si>
  <si>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</si>
  <si>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</si>
  <si>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</si>
  <si>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</si>
  <si>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</si>
  <si>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</si>
  <si>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</si>
  <si>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</si>
  <si>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</si>
  <si>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</si>
  <si>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</si>
  <si>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</si>
  <si>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</si>
  <si>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</si>
  <si>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</si>
  <si>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</si>
  <si>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</si>
  <si>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</si>
  <si>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</si>
  <si>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</si>
  <si>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</si>
  <si>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</si>
  <si>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</si>
  <si>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</si>
  <si>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</si>
  <si>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</si>
  <si>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</si>
  <si>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</si>
  <si>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</si>
  <si>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</si>
  <si>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</si>
  <si>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</si>
  <si>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</si>
  <si>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</si>
  <si>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</si>
  <si>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</si>
  <si>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</si>
  <si>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</si>
  <si>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</si>
  <si>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</si>
  <si>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</si>
  <si>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</si>
  <si>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</si>
  <si>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</si>
  <si>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</si>
  <si>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</si>
  <si>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</si>
  <si>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</si>
  <si>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</si>
  <si>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</si>
  <si>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</si>
  <si>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</si>
  <si>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</si>
  <si>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</si>
  <si>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</si>
  <si>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</si>
  <si>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</si>
  <si>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</si>
  <si>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</si>
  <si>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</si>
  <si>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</si>
  <si>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</si>
  <si>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</si>
  <si>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</si>
  <si>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</si>
  <si>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</si>
  <si>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</si>
  <si>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</si>
  <si>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</si>
  <si>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</si>
  <si>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</si>
  <si>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</si>
  <si>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</si>
  <si>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</si>
  <si>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</si>
  <si>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</si>
  <si>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</si>
  <si>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</si>
  <si>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</si>
  <si>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</si>
  <si>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</si>
  <si>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</si>
  <si>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</si>
  <si>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1. За подання до суду, усього (сума рядків 2, 5, 8-10, 13, 14, 15, 18, 19):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</si>
  <si>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</si>
  <si>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</si>
  <si>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</si>
  <si>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</si>
  <si>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 xml:space="preserve">2. За подання до господарського суду, усього (сума рядків 23-32): </t>
  </si>
  <si>
    <t>апеляційної скарги на ухвалу суду; заяви про приєднання до апеляційної скарги на ухвалу суду</t>
  </si>
  <si>
    <t>3. За подання до адміністративного суду, усього (сума рядків 34, 41-43):</t>
  </si>
  <si>
    <t>4. За видачу судами документів, усього (сума рядків 45-48):</t>
  </si>
  <si>
    <t>5. Судом ухвалено постанову про накладення адміністративного стягнення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</si>
  <si>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22, 33, 44, 49)</t>
    </r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</si>
  <si>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</si>
  <si>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</si>
  <si>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</si>
  <si>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</si>
  <si>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перше півріччя 2019 року</t>
  </si>
  <si>
    <t>ТУ ДСА України в Хмельницькій областi</t>
  </si>
  <si>
    <t>29000. Хмельницька область.м. Хмельницький</t>
  </si>
  <si>
    <t>вул. Соборна</t>
  </si>
  <si>
    <t/>
  </si>
  <si>
    <t>І.Приступа</t>
  </si>
  <si>
    <t>О.А. Швень</t>
  </si>
  <si>
    <t>(0382)65-82-97</t>
  </si>
  <si>
    <t>stat1@km.court.gov.ua</t>
  </si>
  <si>
    <t>8 липня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</si>
</sst>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75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&amp;C&amp;LAA571328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" zoomScaleNormal="100" workbookViewId="0">
      <selection activeCell="I6" sqref="I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103</v>
      </c>
      <c r="C6" s="96">
        <f t="shared" ref="C6:L6" si="0">SUM(C7,C10,C13,C14,C15,C21,C24,C25,C18,C19,C20)</f>
        <v>12756</v>
      </c>
      <c r="D6" s="96">
        <f t="shared" si="0"/>
        <v>12190494.409999983</v>
      </c>
      <c r="E6" s="96">
        <f t="shared" si="0"/>
        <v>9606</v>
      </c>
      <c r="F6" s="96">
        <f t="shared" si="0"/>
        <v>10236096.430000002</v>
      </c>
      <c r="G6" s="96">
        <f t="shared" si="0"/>
        <v>394</v>
      </c>
      <c r="H6" s="96">
        <f t="shared" si="0"/>
        <v>581336.30999999994</v>
      </c>
      <c r="I6" s="96">
        <f t="shared" si="0"/>
        <v>870</v>
      </c>
      <c r="J6" s="96">
        <f t="shared" si="0"/>
        <v>524449.81000000006</v>
      </c>
      <c r="K6" s="96">
        <f t="shared" si="0"/>
        <v>2195</v>
      </c>
      <c r="L6" s="96">
        <f t="shared" si="0"/>
        <v>1554501.68</v>
      </c>
    </row>
    <row r="7" spans="1:12" ht="16.5" customHeight="1" x14ac:dyDescent="0.2">
      <c r="A7" s="87">
        <v>2</v>
      </c>
      <c r="B7" s="90" t="s">
        <v>74</v>
      </c>
      <c r="C7" s="97">
        <v>4793</v>
      </c>
      <c r="D7" s="97">
        <v>7292419.3299999796</v>
      </c>
      <c r="E7" s="97">
        <v>3146</v>
      </c>
      <c r="F7" s="97">
        <v>5565598.9100000001</v>
      </c>
      <c r="G7" s="97">
        <v>155</v>
      </c>
      <c r="H7" s="97">
        <v>167248.01</v>
      </c>
      <c r="I7" s="97">
        <v>463</v>
      </c>
      <c r="J7" s="97">
        <v>392904.98</v>
      </c>
      <c r="K7" s="97">
        <v>1161</v>
      </c>
      <c r="L7" s="97">
        <v>1117483.53</v>
      </c>
    </row>
    <row r="8" spans="1:12" ht="16.5" customHeight="1" x14ac:dyDescent="0.2">
      <c r="A8" s="87">
        <v>3</v>
      </c>
      <c r="B8" s="91" t="s">
        <v>75</v>
      </c>
      <c r="C8" s="97">
        <v>2120</v>
      </c>
      <c r="D8" s="97">
        <v>4572917.1900000004</v>
      </c>
      <c r="E8" s="97">
        <v>1980</v>
      </c>
      <c r="F8" s="97">
        <v>4218185.72</v>
      </c>
      <c r="G8" s="97">
        <v>72</v>
      </c>
      <c r="H8" s="97">
        <v>117180.1</v>
      </c>
      <c r="I8" s="97">
        <v>20</v>
      </c>
      <c r="J8" s="97">
        <v>38557.42</v>
      </c>
      <c r="K8" s="97">
        <v>44</v>
      </c>
      <c r="L8" s="97">
        <v>93970.45</v>
      </c>
    </row>
    <row r="9" spans="1:12" ht="16.5" customHeight="1" x14ac:dyDescent="0.2">
      <c r="A9" s="87">
        <v>4</v>
      </c>
      <c r="B9" s="91" t="s">
        <v>76</v>
      </c>
      <c r="C9" s="97">
        <v>2673</v>
      </c>
      <c r="D9" s="97">
        <v>2719502.1400000099</v>
      </c>
      <c r="E9" s="97">
        <v>1166</v>
      </c>
      <c r="F9" s="97">
        <v>1347413.19</v>
      </c>
      <c r="G9" s="97">
        <v>83</v>
      </c>
      <c r="H9" s="97">
        <v>50067.91</v>
      </c>
      <c r="I9" s="97">
        <v>443</v>
      </c>
      <c r="J9" s="97">
        <v>354347.56</v>
      </c>
      <c r="K9" s="97">
        <v>1117</v>
      </c>
      <c r="L9" s="97">
        <v>1023513.08</v>
      </c>
    </row>
    <row r="10" spans="1:12" ht="19.5" customHeight="1" x14ac:dyDescent="0.2">
      <c r="A10" s="87">
        <v>5</v>
      </c>
      <c r="B10" s="90" t="s">
        <v>77</v>
      </c>
      <c r="C10" s="97">
        <v>2148</v>
      </c>
      <c r="D10" s="97">
        <v>2171969.7999999998</v>
      </c>
      <c r="E10" s="97">
        <v>1773</v>
      </c>
      <c r="F10" s="97">
        <v>2277929.1800000002</v>
      </c>
      <c r="G10" s="97">
        <v>98</v>
      </c>
      <c r="H10" s="97">
        <v>352863.1</v>
      </c>
      <c r="I10" s="97">
        <v>66</v>
      </c>
      <c r="J10" s="97">
        <v>54906.33</v>
      </c>
      <c r="K10" s="97">
        <v>242</v>
      </c>
      <c r="L10" s="97">
        <v>205931.2</v>
      </c>
    </row>
    <row r="11" spans="1:12" ht="19.5" customHeight="1" x14ac:dyDescent="0.2">
      <c r="A11" s="87">
        <v>6</v>
      </c>
      <c r="B11" s="91" t="s">
        <v>78</v>
      </c>
      <c r="C11" s="97">
        <v>449</v>
      </c>
      <c r="D11" s="97">
        <v>861893</v>
      </c>
      <c r="E11" s="97">
        <v>384</v>
      </c>
      <c r="F11" s="97">
        <v>1125934.47</v>
      </c>
      <c r="G11" s="97">
        <v>44</v>
      </c>
      <c r="H11" s="97">
        <v>317605</v>
      </c>
      <c r="I11" s="97">
        <v>14</v>
      </c>
      <c r="J11" s="97">
        <v>14393.36</v>
      </c>
      <c r="K11" s="97">
        <v>14</v>
      </c>
      <c r="L11" s="97">
        <v>26894</v>
      </c>
    </row>
    <row r="12" spans="1:12" ht="19.5" customHeight="1" x14ac:dyDescent="0.2">
      <c r="A12" s="87">
        <v>7</v>
      </c>
      <c r="B12" s="91" t="s">
        <v>79</v>
      </c>
      <c r="C12" s="97">
        <v>1699</v>
      </c>
      <c r="D12" s="97">
        <v>1310076.8</v>
      </c>
      <c r="E12" s="97">
        <v>1389</v>
      </c>
      <c r="F12" s="97">
        <v>1151994.71</v>
      </c>
      <c r="G12" s="97">
        <v>54</v>
      </c>
      <c r="H12" s="97">
        <v>35258.1</v>
      </c>
      <c r="I12" s="97">
        <v>52</v>
      </c>
      <c r="J12" s="97">
        <v>40512.97</v>
      </c>
      <c r="K12" s="97">
        <v>228</v>
      </c>
      <c r="L12" s="97">
        <v>179037.2</v>
      </c>
    </row>
    <row r="13" spans="1:12" ht="15" customHeight="1" x14ac:dyDescent="0.2">
      <c r="A13" s="87">
        <v>8</v>
      </c>
      <c r="B13" s="90" t="s">
        <v>18</v>
      </c>
      <c r="C13" s="97">
        <v>2154</v>
      </c>
      <c r="D13" s="97">
        <v>1656194.8</v>
      </c>
      <c r="E13" s="97">
        <v>2009</v>
      </c>
      <c r="F13" s="97">
        <v>1534191.05</v>
      </c>
      <c r="G13" s="97">
        <v>98</v>
      </c>
      <c r="H13" s="97">
        <v>47264.4</v>
      </c>
      <c r="I13" s="97">
        <v>24</v>
      </c>
      <c r="J13" s="97">
        <v>15980</v>
      </c>
      <c r="K13" s="97">
        <v>71</v>
      </c>
      <c r="L13" s="97">
        <v>54556.4</v>
      </c>
    </row>
    <row r="14" spans="1:12" ht="15.75" customHeight="1" x14ac:dyDescent="0.2">
      <c r="A14" s="87">
        <v>9</v>
      </c>
      <c r="B14" s="90" t="s">
        <v>19</v>
      </c>
      <c r="C14" s="97">
        <v>10</v>
      </c>
      <c r="D14" s="97">
        <v>19596.53</v>
      </c>
      <c r="E14" s="97">
        <v>10</v>
      </c>
      <c r="F14" s="97">
        <v>24122.73</v>
      </c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104</v>
      </c>
      <c r="C15" s="97">
        <v>1438</v>
      </c>
      <c r="D15" s="97">
        <v>610654.1</v>
      </c>
      <c r="E15" s="97">
        <v>1274</v>
      </c>
      <c r="F15" s="97">
        <v>556808.94999999995</v>
      </c>
      <c r="G15" s="97">
        <v>21</v>
      </c>
      <c r="H15" s="97">
        <v>9957.2000000000007</v>
      </c>
      <c r="I15" s="97">
        <v>2</v>
      </c>
      <c r="J15" s="97">
        <v>768.4</v>
      </c>
      <c r="K15" s="97">
        <v>143</v>
      </c>
      <c r="L15" s="97">
        <v>64545.599999999999</v>
      </c>
    </row>
    <row r="16" spans="1:12" ht="21" customHeight="1" x14ac:dyDescent="0.2">
      <c r="A16" s="87">
        <v>11</v>
      </c>
      <c r="B16" s="91" t="s">
        <v>78</v>
      </c>
      <c r="C16" s="97">
        <v>96</v>
      </c>
      <c r="D16" s="97">
        <v>93168.5</v>
      </c>
      <c r="E16" s="97">
        <v>77</v>
      </c>
      <c r="F16" s="97">
        <v>74738.429999999993</v>
      </c>
      <c r="G16" s="97">
        <v>2</v>
      </c>
      <c r="H16" s="97">
        <v>1921</v>
      </c>
      <c r="I16" s="97">
        <v>2</v>
      </c>
      <c r="J16" s="97">
        <v>768.4</v>
      </c>
      <c r="K16" s="97">
        <v>16</v>
      </c>
      <c r="L16" s="97">
        <v>15368</v>
      </c>
    </row>
    <row r="17" spans="1:12" ht="21" customHeight="1" x14ac:dyDescent="0.2">
      <c r="A17" s="87">
        <v>12</v>
      </c>
      <c r="B17" s="91" t="s">
        <v>79</v>
      </c>
      <c r="C17" s="97">
        <v>1342</v>
      </c>
      <c r="D17" s="97">
        <v>517485.59999999899</v>
      </c>
      <c r="E17" s="97">
        <v>1197</v>
      </c>
      <c r="F17" s="97">
        <v>482070.52</v>
      </c>
      <c r="G17" s="97">
        <v>19</v>
      </c>
      <c r="H17" s="97">
        <v>8036.2</v>
      </c>
      <c r="I17" s="97"/>
      <c r="J17" s="97"/>
      <c r="K17" s="97">
        <v>127</v>
      </c>
      <c r="L17" s="97">
        <v>49177.599999999999</v>
      </c>
    </row>
    <row r="18" spans="1:12" ht="21" customHeight="1" x14ac:dyDescent="0.2">
      <c r="A18" s="87">
        <v>13</v>
      </c>
      <c r="B18" s="99" t="s">
        <v>105</v>
      </c>
      <c r="C18" s="97">
        <v>2165</v>
      </c>
      <c r="D18" s="97">
        <v>415817.00000000198</v>
      </c>
      <c r="E18" s="97">
        <v>1353</v>
      </c>
      <c r="F18" s="97">
        <v>260311.900000002</v>
      </c>
      <c r="G18" s="97">
        <v>22</v>
      </c>
      <c r="H18" s="97">
        <v>4003.6</v>
      </c>
      <c r="I18" s="97">
        <v>314</v>
      </c>
      <c r="J18" s="97">
        <v>59698</v>
      </c>
      <c r="K18" s="97">
        <v>571</v>
      </c>
      <c r="L18" s="97">
        <v>107736.3</v>
      </c>
    </row>
    <row r="19" spans="1:12" ht="21" customHeight="1" x14ac:dyDescent="0.2">
      <c r="A19" s="87">
        <v>14</v>
      </c>
      <c r="B19" s="99" t="s">
        <v>106</v>
      </c>
      <c r="C19" s="97">
        <v>33</v>
      </c>
      <c r="D19" s="97">
        <v>3169.65</v>
      </c>
      <c r="E19" s="97">
        <v>28</v>
      </c>
      <c r="F19" s="97">
        <v>2769.5</v>
      </c>
      <c r="G19" s="97"/>
      <c r="H19" s="97"/>
      <c r="I19" s="97">
        <v>1</v>
      </c>
      <c r="J19" s="97">
        <v>192.1</v>
      </c>
      <c r="K19" s="97">
        <v>5</v>
      </c>
      <c r="L19" s="97">
        <v>480.25</v>
      </c>
    </row>
    <row r="20" spans="1:12" ht="29.25" customHeight="1" x14ac:dyDescent="0.2">
      <c r="A20" s="87">
        <v>15</v>
      </c>
      <c r="B20" s="99" t="s">
        <v>114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9</v>
      </c>
      <c r="D21" s="97">
        <f t="shared" si="1"/>
        <v>16062.8</v>
      </c>
      <c r="E21" s="97">
        <f t="shared" si="1"/>
        <v>7</v>
      </c>
      <c r="F21" s="97">
        <f t="shared" si="1"/>
        <v>8068.2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2</v>
      </c>
      <c r="L21" s="97">
        <f t="shared" si="1"/>
        <v>3768.4</v>
      </c>
    </row>
    <row r="22" spans="1:12" ht="14.25" customHeight="1" x14ac:dyDescent="0.2">
      <c r="A22" s="87">
        <v>17</v>
      </c>
      <c r="B22" s="100" t="s">
        <v>1</v>
      </c>
      <c r="C22" s="97">
        <v>2</v>
      </c>
      <c r="D22" s="97">
        <v>1536.8</v>
      </c>
      <c r="E22" s="97">
        <v>1</v>
      </c>
      <c r="F22" s="97">
        <v>768.4</v>
      </c>
      <c r="G22" s="97"/>
      <c r="H22" s="97"/>
      <c r="I22" s="97"/>
      <c r="J22" s="97"/>
      <c r="K22" s="97">
        <v>1</v>
      </c>
      <c r="L22" s="97">
        <v>768.4</v>
      </c>
    </row>
    <row r="23" spans="1:12" ht="23.25" customHeight="1" x14ac:dyDescent="0.2">
      <c r="A23" s="87">
        <v>18</v>
      </c>
      <c r="B23" s="100" t="s">
        <v>2</v>
      </c>
      <c r="C23" s="97">
        <v>7</v>
      </c>
      <c r="D23" s="97">
        <v>14526</v>
      </c>
      <c r="E23" s="97">
        <v>6</v>
      </c>
      <c r="F23" s="97">
        <v>7299.8</v>
      </c>
      <c r="G23" s="97"/>
      <c r="H23" s="97"/>
      <c r="I23" s="97"/>
      <c r="J23" s="97"/>
      <c r="K23" s="97">
        <v>1</v>
      </c>
      <c r="L23" s="97">
        <v>3000</v>
      </c>
    </row>
    <row r="24" spans="1:12" ht="46.5" customHeight="1" x14ac:dyDescent="0.2">
      <c r="A24" s="87">
        <v>19</v>
      </c>
      <c r="B24" s="90" t="s">
        <v>107</v>
      </c>
      <c r="C24" s="97">
        <v>6</v>
      </c>
      <c r="D24" s="97">
        <v>4610.3999999999996</v>
      </c>
      <c r="E24" s="97">
        <v>6</v>
      </c>
      <c r="F24" s="97">
        <v>6296.01</v>
      </c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108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105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106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109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110</v>
      </c>
      <c r="C39" s="96">
        <f t="shared" ref="C39:L39" si="3">SUM(C40,C47,C48,C49)</f>
        <v>264</v>
      </c>
      <c r="D39" s="96">
        <f t="shared" si="3"/>
        <v>205162.799999999</v>
      </c>
      <c r="E39" s="96">
        <f t="shared" si="3"/>
        <v>25</v>
      </c>
      <c r="F39" s="96">
        <f t="shared" si="3"/>
        <v>21067.4</v>
      </c>
      <c r="G39" s="96">
        <f t="shared" si="3"/>
        <v>0</v>
      </c>
      <c r="H39" s="96">
        <f t="shared" si="3"/>
        <v>0</v>
      </c>
      <c r="I39" s="96">
        <f t="shared" si="3"/>
        <v>6</v>
      </c>
      <c r="J39" s="96">
        <f t="shared" si="3"/>
        <v>4226.2</v>
      </c>
      <c r="K39" s="96">
        <f t="shared" si="3"/>
        <v>236</v>
      </c>
      <c r="L39" s="96">
        <f t="shared" si="3"/>
        <v>179037.19999999899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264</v>
      </c>
      <c r="D40" s="97">
        <f t="shared" si="4"/>
        <v>205162.799999999</v>
      </c>
      <c r="E40" s="97">
        <f t="shared" si="4"/>
        <v>25</v>
      </c>
      <c r="F40" s="97">
        <f t="shared" si="4"/>
        <v>21067.4</v>
      </c>
      <c r="G40" s="97">
        <f t="shared" si="4"/>
        <v>0</v>
      </c>
      <c r="H40" s="97">
        <f t="shared" si="4"/>
        <v>0</v>
      </c>
      <c r="I40" s="97">
        <f t="shared" si="4"/>
        <v>6</v>
      </c>
      <c r="J40" s="97">
        <f t="shared" si="4"/>
        <v>4226.2</v>
      </c>
      <c r="K40" s="97">
        <f t="shared" si="4"/>
        <v>236</v>
      </c>
      <c r="L40" s="97">
        <f t="shared" si="4"/>
        <v>179037.19999999899</v>
      </c>
    </row>
    <row r="41" spans="1:12" ht="19.5" customHeight="1" x14ac:dyDescent="0.2">
      <c r="A41" s="87">
        <v>36</v>
      </c>
      <c r="B41" s="90" t="s">
        <v>86</v>
      </c>
      <c r="C41" s="97">
        <v>7</v>
      </c>
      <c r="D41" s="97">
        <v>5378.8</v>
      </c>
      <c r="E41" s="97">
        <v>1</v>
      </c>
      <c r="F41" s="97">
        <v>768.4</v>
      </c>
      <c r="G41" s="97"/>
      <c r="H41" s="97"/>
      <c r="I41" s="97">
        <v>5</v>
      </c>
      <c r="J41" s="97">
        <v>3457.8</v>
      </c>
      <c r="K41" s="97">
        <v>1</v>
      </c>
      <c r="L41" s="97">
        <v>768.4</v>
      </c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>
        <v>7</v>
      </c>
      <c r="D43" s="97">
        <v>5378.8</v>
      </c>
      <c r="E43" s="97">
        <v>1</v>
      </c>
      <c r="F43" s="97">
        <v>768.4</v>
      </c>
      <c r="G43" s="97"/>
      <c r="H43" s="97"/>
      <c r="I43" s="97">
        <v>5</v>
      </c>
      <c r="J43" s="97">
        <v>3457.8</v>
      </c>
      <c r="K43" s="97">
        <v>1</v>
      </c>
      <c r="L43" s="97">
        <v>768.4</v>
      </c>
    </row>
    <row r="44" spans="1:12" ht="21" customHeight="1" x14ac:dyDescent="0.2">
      <c r="A44" s="87">
        <v>39</v>
      </c>
      <c r="B44" s="90" t="s">
        <v>88</v>
      </c>
      <c r="C44" s="97">
        <v>257</v>
      </c>
      <c r="D44" s="97">
        <v>199783.99999999901</v>
      </c>
      <c r="E44" s="97">
        <v>24</v>
      </c>
      <c r="F44" s="97">
        <v>20299</v>
      </c>
      <c r="G44" s="97"/>
      <c r="H44" s="97"/>
      <c r="I44" s="97">
        <v>1</v>
      </c>
      <c r="J44" s="97">
        <v>768.4</v>
      </c>
      <c r="K44" s="97">
        <v>235</v>
      </c>
      <c r="L44" s="97">
        <v>178268.799999999</v>
      </c>
    </row>
    <row r="45" spans="1:12" ht="30" customHeight="1" x14ac:dyDescent="0.2">
      <c r="A45" s="87">
        <v>40</v>
      </c>
      <c r="B45" s="91" t="s">
        <v>89</v>
      </c>
      <c r="C45" s="97">
        <v>2</v>
      </c>
      <c r="D45" s="97">
        <v>3842</v>
      </c>
      <c r="E45" s="97">
        <v>1</v>
      </c>
      <c r="F45" s="97">
        <v>1921</v>
      </c>
      <c r="G45" s="97"/>
      <c r="H45" s="97"/>
      <c r="I45" s="97">
        <v>1</v>
      </c>
      <c r="J45" s="97">
        <v>768.4</v>
      </c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255</v>
      </c>
      <c r="D46" s="97">
        <v>195941.99999999901</v>
      </c>
      <c r="E46" s="97">
        <v>23</v>
      </c>
      <c r="F46" s="97">
        <v>18378</v>
      </c>
      <c r="G46" s="97"/>
      <c r="H46" s="97"/>
      <c r="I46" s="97"/>
      <c r="J46" s="97"/>
      <c r="K46" s="97">
        <v>235</v>
      </c>
      <c r="L46" s="97">
        <v>178268.799999999</v>
      </c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111</v>
      </c>
      <c r="C50" s="96">
        <f t="shared" ref="C50:L50" si="5">SUM(C51:C54)</f>
        <v>503</v>
      </c>
      <c r="D50" s="96">
        <f t="shared" si="5"/>
        <v>7030.94</v>
      </c>
      <c r="E50" s="96">
        <f t="shared" si="5"/>
        <v>503</v>
      </c>
      <c r="F50" s="96">
        <f t="shared" si="5"/>
        <v>7490.43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448</v>
      </c>
      <c r="D51" s="97">
        <v>4379.9799999999996</v>
      </c>
      <c r="E51" s="97">
        <v>448</v>
      </c>
      <c r="F51" s="97">
        <v>4448.96</v>
      </c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41</v>
      </c>
      <c r="D52" s="97">
        <v>2362.83</v>
      </c>
      <c r="E52" s="97">
        <v>41</v>
      </c>
      <c r="F52" s="97">
        <v>2350.92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>
        <v>2</v>
      </c>
      <c r="D53" s="97">
        <v>11.52</v>
      </c>
      <c r="E53" s="97">
        <v>2</v>
      </c>
      <c r="F53" s="97">
        <v>11.52</v>
      </c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>
        <v>12</v>
      </c>
      <c r="D54" s="97">
        <v>276.61</v>
      </c>
      <c r="E54" s="97">
        <v>12</v>
      </c>
      <c r="F54" s="97">
        <v>679.03</v>
      </c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112</v>
      </c>
      <c r="C55" s="96">
        <v>4744</v>
      </c>
      <c r="D55" s="96">
        <v>1822318.23</v>
      </c>
      <c r="E55" s="96">
        <v>2138</v>
      </c>
      <c r="F55" s="96">
        <v>1205652.8999999801</v>
      </c>
      <c r="G55" s="96"/>
      <c r="H55" s="96"/>
      <c r="I55" s="96">
        <v>4680</v>
      </c>
      <c r="J55" s="96">
        <v>6838177.2000002302</v>
      </c>
      <c r="K55" s="97">
        <v>64</v>
      </c>
      <c r="L55" s="96">
        <v>28430.799999999999</v>
      </c>
    </row>
    <row r="56" spans="1:12" ht="15" x14ac:dyDescent="0.2">
      <c r="A56" s="87">
        <v>51</v>
      </c>
      <c r="B56" s="88" t="s">
        <v>113</v>
      </c>
      <c r="C56" s="96">
        <f t="shared" ref="C56:L56" si="6">SUM(C6,C28,C39,C50,C55)</f>
        <v>18267</v>
      </c>
      <c r="D56" s="96">
        <f t="shared" si="6"/>
        <v>14225006.379999982</v>
      </c>
      <c r="E56" s="96">
        <f t="shared" si="6"/>
        <v>12272</v>
      </c>
      <c r="F56" s="96">
        <f t="shared" si="6"/>
        <v>11470307.159999982</v>
      </c>
      <c r="G56" s="96">
        <f t="shared" si="6"/>
        <v>394</v>
      </c>
      <c r="H56" s="96">
        <f t="shared" si="6"/>
        <v>581336.30999999994</v>
      </c>
      <c r="I56" s="96">
        <f t="shared" si="6"/>
        <v>5556</v>
      </c>
      <c r="J56" s="96">
        <f t="shared" si="6"/>
        <v>7366853.21000023</v>
      </c>
      <c r="K56" s="96">
        <f t="shared" si="6"/>
        <v>2495</v>
      </c>
      <c r="L56" s="96">
        <f t="shared" si="6"/>
        <v>1761969.679999999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Зведений- 10, Підрозділ: ТУ ДСА України в Хмельницькій областi,_x000D_
 Початок періоду: 01.01.2019, Кінець періоду: 30.06.2019&amp;LAA571328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10" workbookViewId="0">
      <selection activeCell="B12" sqref="B12:D12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SUM(E5:E24)</f>
        <v>2476</v>
      </c>
      <c r="F4" s="93">
        <f>SUM(F5:F24)</f>
        <v>1731672.1999999988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70</v>
      </c>
      <c r="F5" s="95">
        <v>59454.84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13</v>
      </c>
      <c r="F6" s="95">
        <v>37580.120000000003</v>
      </c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1551</v>
      </c>
      <c r="F7" s="95">
        <v>882499.179999999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>
        <v>6</v>
      </c>
      <c r="F9" s="95">
        <v>2305.1999999999998</v>
      </c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37</v>
      </c>
      <c r="F10" s="95">
        <v>78005.66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>
        <v>12</v>
      </c>
      <c r="F11" s="95">
        <v>28717.599999999999</v>
      </c>
    </row>
    <row r="12" spans="1:6" ht="29.25" customHeight="1" x14ac:dyDescent="0.2">
      <c r="A12" s="67">
        <v>9</v>
      </c>
      <c r="B12" s="149" t="s">
        <v>117</v>
      </c>
      <c r="C12" s="150"/>
      <c r="D12" s="151"/>
      <c r="E12" s="94">
        <v>3</v>
      </c>
      <c r="F12" s="95">
        <v>2305.1999999999998</v>
      </c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328</v>
      </c>
      <c r="F13" s="95">
        <v>266401.38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25</v>
      </c>
      <c r="F14" s="95">
        <v>39758.230000000003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>
        <v>221</v>
      </c>
      <c r="F15" s="95">
        <v>167511.20000000001</v>
      </c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>
        <v>40</v>
      </c>
      <c r="F16" s="95">
        <v>15752.2</v>
      </c>
    </row>
    <row r="17" spans="1:11" ht="20.25" customHeight="1" x14ac:dyDescent="0.2">
      <c r="A17" s="67">
        <v>14</v>
      </c>
      <c r="B17" s="149" t="s">
        <v>116</v>
      </c>
      <c r="C17" s="150"/>
      <c r="D17" s="151"/>
      <c r="E17" s="94">
        <v>105</v>
      </c>
      <c r="F17" s="95">
        <v>88666.84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>
        <v>2</v>
      </c>
      <c r="F18" s="95">
        <v>1152.5999999999999</v>
      </c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>
        <v>1</v>
      </c>
      <c r="F19" s="95">
        <v>768.4</v>
      </c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>
        <v>18</v>
      </c>
      <c r="F20" s="95">
        <v>17673.2</v>
      </c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>
        <v>1</v>
      </c>
      <c r="F21" s="95">
        <v>2931.95</v>
      </c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>
        <v>18</v>
      </c>
      <c r="F22" s="95">
        <v>31351.8</v>
      </c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>
        <v>25</v>
      </c>
      <c r="F23" s="95">
        <v>8836.6</v>
      </c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115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Зведений- 10, Підрозділ: ТУ ДСА України в Хмельницькій областi,_x000D_
 Початок періоду: 01.01.2019, Кінець періоду: 30.06.2019&amp;LAA571328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2018-03-15T14:08:04Z</cp:lastPrinted>
  <dcterms:created xsi:type="dcterms:W3CDTF">2015-09-09T10:27:37Z</dcterms:created>
  <dcterms:modified xsi:type="dcterms:W3CDTF">2021-07-28T09:23:57Z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Зведений- 10_10022_2.2019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300765</vt:i4>
  </property>
  <property fmtid="{D5CDD505-2E9C-101B-9397-08002B2CF9AE}" pid="7" name="Тип звіту">
    <vt:lpwstr>Зведений- 10</vt:lpwstr>
  </property>
  <property fmtid="{D5CDD505-2E9C-101B-9397-08002B2CF9AE}" pid="8" name="К.Cума">
    <vt:lpwstr>273A378C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30.06.2019</vt:lpwstr>
  </property>
  <property fmtid="{D5CDD505-2E9C-101B-9397-08002B2CF9AE}" pid="14" name="Період">
    <vt:lpwstr>перше півріччя 2019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3.24.0.2236</vt:lpwstr>
  </property>
</Properties>
</file>