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-15" windowWidth="19440" windowHeight="7770"/>
  </bookViews>
  <sheets>
    <sheet name="Статистика" sheetId="1" r:id="rId1"/>
    <sheet name="Лист4" sheetId="5" state="hidden" r:id="rId2"/>
  </sheets>
  <definedNames>
    <definedName name="Суди">Статистика!$B$5:$B$14</definedName>
  </definedNames>
  <calcPr calcId="125725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Q25"/>
  <c r="V25" s="1"/>
  <c r="Q24"/>
  <c r="V24" s="1"/>
  <c r="Q23"/>
  <c r="V23" s="1"/>
  <c r="Q22"/>
  <c r="V22" s="1"/>
  <c r="Q21"/>
  <c r="V21" s="1"/>
  <c r="Q20"/>
  <c r="V20" s="1"/>
  <c r="Q19"/>
  <c r="V19" s="1"/>
  <c r="Q18"/>
  <c r="V18" s="1"/>
  <c r="Q17"/>
  <c r="V17" s="1"/>
  <c r="Q16"/>
  <c r="V16" s="1"/>
  <c r="Q15"/>
  <c r="V15" s="1"/>
  <c r="Q14"/>
  <c r="V14" s="1"/>
  <c r="Q13"/>
  <c r="V13" s="1"/>
  <c r="Q12"/>
  <c r="V12" s="1"/>
  <c r="Q11"/>
  <c r="V11" s="1"/>
  <c r="Q10"/>
  <c r="V10" s="1"/>
  <c r="Q9"/>
  <c r="V9" s="1"/>
  <c r="Q8"/>
  <c r="V8" s="1"/>
  <c r="Q7"/>
  <c r="V7" s="1"/>
  <c r="Q6"/>
  <c r="V6" s="1"/>
  <c r="Q5"/>
  <c r="V5" s="1"/>
  <c r="P25" l="1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L4" l="1"/>
  <c r="O4" l="1"/>
  <c r="N4"/>
  <c r="M4"/>
  <c r="K4"/>
  <c r="J4"/>
  <c r="I4"/>
  <c r="H4"/>
  <c r="G4"/>
  <c r="P4" s="1"/>
  <c r="F4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R4" l="1"/>
  <c r="T4"/>
  <c r="Q4"/>
  <c r="S4"/>
  <c r="D4"/>
  <c r="V4" l="1"/>
  <c r="T50"/>
  <c r="S50"/>
  <c r="R50"/>
  <c r="Q50"/>
  <c r="V50" s="1"/>
  <c r="T49"/>
  <c r="S49"/>
  <c r="R49"/>
  <c r="Q49"/>
  <c r="V49" s="1"/>
  <c r="T48"/>
  <c r="S48"/>
  <c r="R48"/>
  <c r="Q48"/>
  <c r="V48" s="1"/>
  <c r="T47"/>
  <c r="S47"/>
  <c r="R47"/>
  <c r="Q47"/>
  <c r="V47" s="1"/>
  <c r="T46"/>
  <c r="S46"/>
  <c r="R46"/>
  <c r="Q46"/>
  <c r="V46" s="1"/>
  <c r="T45"/>
  <c r="S45"/>
  <c r="R45"/>
  <c r="Q45"/>
  <c r="V45" s="1"/>
  <c r="T44"/>
  <c r="S44"/>
  <c r="R44"/>
  <c r="Q44"/>
  <c r="V44" s="1"/>
  <c r="T43"/>
  <c r="S43"/>
  <c r="R43"/>
  <c r="Q43"/>
  <c r="V43" s="1"/>
  <c r="T42"/>
  <c r="S42"/>
  <c r="R42"/>
  <c r="Q42"/>
  <c r="V42" s="1"/>
  <c r="T41"/>
  <c r="S41"/>
  <c r="R41"/>
  <c r="Q41"/>
  <c r="V41" s="1"/>
  <c r="T40"/>
  <c r="S40"/>
  <c r="R40"/>
  <c r="Q40"/>
  <c r="V40" s="1"/>
  <c r="T39"/>
  <c r="S39"/>
  <c r="R39"/>
  <c r="Q39"/>
  <c r="V39" s="1"/>
  <c r="T38"/>
  <c r="S38"/>
  <c r="R38"/>
  <c r="Q38"/>
  <c r="V38" s="1"/>
  <c r="T37"/>
  <c r="S37"/>
  <c r="R37"/>
  <c r="Q37"/>
  <c r="V37" s="1"/>
  <c r="T36"/>
  <c r="S36"/>
  <c r="R36"/>
  <c r="Q36"/>
  <c r="V36" s="1"/>
  <c r="T35"/>
  <c r="S35"/>
  <c r="R35"/>
  <c r="Q35"/>
  <c r="V35" s="1"/>
  <c r="T34"/>
  <c r="S34"/>
  <c r="R34"/>
  <c r="Q34"/>
  <c r="V34" s="1"/>
  <c r="T33"/>
  <c r="S33"/>
  <c r="R33"/>
  <c r="Q33"/>
  <c r="V33" s="1"/>
  <c r="T32"/>
  <c r="S32"/>
  <c r="R32"/>
  <c r="Q32"/>
  <c r="V32" s="1"/>
  <c r="T31"/>
  <c r="S31"/>
  <c r="R31"/>
  <c r="Q31"/>
  <c r="V31" s="1"/>
  <c r="T30"/>
  <c r="S30"/>
  <c r="R30"/>
  <c r="Q30"/>
  <c r="V30" s="1"/>
  <c r="T29"/>
  <c r="S29"/>
  <c r="R29"/>
  <c r="Q29"/>
  <c r="V29" s="1"/>
  <c r="T28"/>
  <c r="S28"/>
  <c r="R28"/>
  <c r="Q28"/>
  <c r="V28" s="1"/>
  <c r="T27"/>
  <c r="S27"/>
  <c r="R27"/>
  <c r="Q27"/>
  <c r="V27" s="1"/>
  <c r="T26"/>
  <c r="S26"/>
  <c r="R26"/>
  <c r="Q26"/>
  <c r="V26" s="1"/>
</calcChain>
</file>

<file path=xl/sharedStrings.xml><?xml version="1.0" encoding="utf-8"?>
<sst xmlns="http://schemas.openxmlformats.org/spreadsheetml/2006/main" count="68" uniqueCount="48">
  <si>
    <t>Перебувало в провадженні  справ і матеріалів</t>
  </si>
  <si>
    <t>Розглянуто справ і матеріалів</t>
  </si>
  <si>
    <t>у тому числі надійшло у звітному періоді</t>
  </si>
  <si>
    <t xml:space="preserve">усього </t>
  </si>
  <si>
    <t>в т. ч.  не розглянуто понад 1 рік</t>
  </si>
  <si>
    <t>Всього</t>
  </si>
  <si>
    <t>№</t>
  </si>
  <si>
    <t>Кримін. %</t>
  </si>
  <si>
    <t>Цивільн. %</t>
  </si>
  <si>
    <t>Адм. Правопоруш. %</t>
  </si>
  <si>
    <t>Адм. %</t>
  </si>
  <si>
    <t>Відсоткове відношення</t>
  </si>
  <si>
    <t>Суд</t>
  </si>
  <si>
    <t>Область</t>
  </si>
  <si>
    <t>Надійшло  справ і матеріалів</t>
  </si>
  <si>
    <t>усього</t>
  </si>
  <si>
    <t>Кримін. (усього)</t>
  </si>
  <si>
    <t>Адмін.</t>
  </si>
  <si>
    <t>Цивільні</t>
  </si>
  <si>
    <t>Адм.правопоруш.</t>
  </si>
  <si>
    <t>Кримін. (слідчі судді)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</si>
  <si>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</si>
  <si>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</si>
  <si>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</si>
  <si>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Середньомісячне надходження всіх справ (в місяць)</t>
  </si>
  <si>
    <t>Білогірський</t>
  </si>
  <si>
    <t>Віньковецький</t>
  </si>
  <si>
    <t xml:space="preserve">Волочиський </t>
  </si>
  <si>
    <t>Городоцький</t>
  </si>
  <si>
    <t>Деражнянський</t>
  </si>
  <si>
    <t>Дунаєвецький</t>
  </si>
  <si>
    <t>Ізяславський</t>
  </si>
  <si>
    <t>Кам.-Подільський</t>
  </si>
  <si>
    <t>Красилівський</t>
  </si>
  <si>
    <t>Летичівський</t>
  </si>
  <si>
    <t>Новоушицький</t>
  </si>
  <si>
    <t xml:space="preserve">Нетішинський </t>
  </si>
  <si>
    <t>Полонський</t>
  </si>
  <si>
    <t>Славутський</t>
  </si>
  <si>
    <t>Старокостянтинівський</t>
  </si>
  <si>
    <t>Старосинянвський</t>
  </si>
  <si>
    <t>Теофіпольський</t>
  </si>
  <si>
    <t>Хмельницький</t>
  </si>
  <si>
    <t>Чемеровецький</t>
  </si>
  <si>
    <t>Шепетівський</t>
  </si>
  <si>
    <t>Ярмолинецький</t>
  </si>
  <si>
    <t>Хмельницька</t>
  </si>
  <si>
    <t>Залишок нерозглянутих справ і матеріалів на кінець звітного періоду (станом на 30.09.2020)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</si>
</sst>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C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3" fontId="8" fillId="0" borderId="3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left" vertical="center" wrapText="1"/>
    </xf>
    <xf numFmtId="0" fontId="2" fillId="0" borderId="0" xfId="0" applyFont="1" applyBorder="1"/>
    <xf numFmtId="0" fontId="11" fillId="3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7" fillId="3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0" fillId="2" borderId="3" xfId="0" applyFont="1" applyFill="1" applyBorder="1"/>
    <xf numFmtId="10" fontId="12" fillId="0" borderId="3" xfId="0" applyNumberFormat="1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0" fontId="2" fillId="0" borderId="0" xfId="0" applyNumberFormat="1" applyFont="1"/>
    <xf numFmtId="0" fontId="15" fillId="3" borderId="3" xfId="0" applyNumberFormat="1" applyFont="1" applyFill="1" applyBorder="1" applyAlignment="1" applyProtection="1">
      <alignment horizontal="center" vertical="center" wrapText="1"/>
    </xf>
    <xf numFmtId="3" fontId="16" fillId="0" borderId="3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topLeftCell="A5" zoomScale="85" zoomScaleNormal="85" workbookViewId="0">
      <selection activeCell="E10" sqref="E10"/>
    </sheetView>
  </sheetViews>
  <sheetFormatPr defaultColWidth="6.42578125" defaultRowHeight="15.75"/>
  <cols>
    <col min="1" max="1" width="4.7109375" style="1" customWidth="1"/>
    <col min="2" max="2" width="21.85546875" style="1" customWidth="1"/>
    <col min="3" max="3" width="20.28515625" style="1" customWidth="1"/>
    <col min="4" max="5" width="16.42578125" style="1" customWidth="1"/>
    <col min="6" max="6" width="10" style="1" customWidth="1"/>
    <col min="7" max="7" width="9" style="1" customWidth="1"/>
    <col min="8" max="9" width="9.5703125" style="1" customWidth="1"/>
    <col min="10" max="10" width="10" style="1" customWidth="1"/>
    <col min="11" max="15" width="10.42578125" style="1" customWidth="1"/>
    <col min="16" max="16" width="14.7109375" style="1" customWidth="1"/>
    <col min="17" max="20" width="8.5703125" style="1" customWidth="1"/>
    <col min="21" max="21" width="6.42578125" style="1"/>
    <col min="22" max="22" width="9.7109375" style="1" bestFit="1" customWidth="1"/>
    <col min="23" max="16384" width="6.42578125" style="1"/>
  </cols>
  <sheetData>
    <row r="1" spans="1:2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2" ht="75" customHeight="1">
      <c r="A2" s="19" t="s">
        <v>6</v>
      </c>
      <c r="B2" s="19" t="s">
        <v>12</v>
      </c>
      <c r="C2" s="13" t="s">
        <v>13</v>
      </c>
      <c r="D2" s="27" t="s">
        <v>21</v>
      </c>
      <c r="E2" s="27"/>
      <c r="F2" s="20" t="s">
        <v>0</v>
      </c>
      <c r="G2" s="20"/>
      <c r="H2" s="20" t="s">
        <v>1</v>
      </c>
      <c r="I2" s="26" t="s">
        <v>47</v>
      </c>
      <c r="J2" s="26"/>
      <c r="K2" s="5" t="s">
        <v>16</v>
      </c>
      <c r="L2" s="5" t="s">
        <v>20</v>
      </c>
      <c r="M2" s="5" t="s">
        <v>17</v>
      </c>
      <c r="N2" s="5" t="s">
        <v>18</v>
      </c>
      <c r="O2" s="5" t="s">
        <v>19</v>
      </c>
      <c r="P2" s="21" t="s">
        <v>24</v>
      </c>
      <c r="Q2" s="23" t="s">
        <v>11</v>
      </c>
      <c r="R2" s="24"/>
      <c r="S2" s="24"/>
      <c r="T2" s="25"/>
    </row>
    <row r="3" spans="1:22" ht="78" customHeight="1">
      <c r="A3" s="19"/>
      <c r="B3" s="19"/>
      <c r="C3" s="14"/>
      <c r="D3" s="17" t="s">
        <v>22</v>
      </c>
      <c r="E3" s="17" t="s">
        <v>23</v>
      </c>
      <c r="F3" s="7" t="s">
        <v>15</v>
      </c>
      <c r="G3" s="8" t="s">
        <v>2</v>
      </c>
      <c r="H3" s="20"/>
      <c r="I3" s="7" t="s">
        <v>3</v>
      </c>
      <c r="J3" s="9" t="s">
        <v>4</v>
      </c>
      <c r="K3" s="20" t="s">
        <v>14</v>
      </c>
      <c r="L3" s="20"/>
      <c r="M3" s="20"/>
      <c r="N3" s="20"/>
      <c r="O3" s="20"/>
      <c r="P3" s="22"/>
      <c r="Q3" s="5" t="s">
        <v>7</v>
      </c>
      <c r="R3" s="5" t="s">
        <v>10</v>
      </c>
      <c r="S3" s="5" t="s">
        <v>8</v>
      </c>
      <c r="T3" s="5" t="s">
        <v>9</v>
      </c>
    </row>
    <row r="4" spans="1:22">
      <c r="A4" s="6"/>
      <c r="B4" s="11" t="s">
        <v>5</v>
      </c>
      <c r="C4" s="11"/>
      <c r="D4" s="15">
        <f t="shared" ref="D4:O4" si="0">SUM(D5:D50)</f>
        <v>137</v>
      </c>
      <c r="E4" s="15">
        <f>SUM(E5:E25)</f>
        <v>96</v>
      </c>
      <c r="F4" s="28">
        <f>SUM(F5:F25)</f>
        <v>70058</v>
      </c>
      <c r="G4" s="28">
        <f>SUM(G5:G25)</f>
        <v>59602</v>
      </c>
      <c r="H4" s="28">
        <f>SUM(H5:H25)</f>
        <v>54935</v>
      </c>
      <c r="I4" s="28">
        <f>SUM(I5:I25)</f>
        <v>15123</v>
      </c>
      <c r="J4" s="28">
        <f>SUM(J5:J25)</f>
        <v>1483</v>
      </c>
      <c r="K4" s="28">
        <f>SUM(K5:K25)</f>
        <v>23026</v>
      </c>
      <c r="L4" s="28">
        <f>SUM(L5:L25)</f>
        <v>17615</v>
      </c>
      <c r="M4" s="28">
        <f>SUM(M5:M25)</f>
        <v>1098</v>
      </c>
      <c r="N4" s="28">
        <f>SUM(N5:N25)</f>
        <v>18060</v>
      </c>
      <c r="O4" s="28">
        <f>SUM(O5:O25)</f>
        <v>17418</v>
      </c>
      <c r="P4" s="2">
        <f>G4/9</f>
        <v>6622.4444444444443</v>
      </c>
      <c r="Q4" s="12">
        <f>K4/G4</f>
        <v>0.38632931780812724</v>
      </c>
      <c r="R4" s="12">
        <f>M4/G4</f>
        <v>1.8422200597295393E-2</v>
      </c>
      <c r="S4" s="12">
        <f>N4/G4</f>
        <v>0.30300996610851982</v>
      </c>
      <c r="T4" s="12">
        <f>O4/G4</f>
        <v>0.2922385154860575</v>
      </c>
      <c r="V4" s="16">
        <f>SUM(Q4:T4)</f>
        <v>0.99999999999999989</v>
      </c>
    </row>
    <row r="5" spans="1:22" ht="19.5" customHeight="1">
      <c r="A5" s="10">
        <v>1</v>
      </c>
      <c r="B5" s="3" t="s">
        <v>25</v>
      </c>
      <c r="C5" s="3" t="s">
        <v>46</v>
      </c>
      <c r="D5" s="3">
        <v>3</v>
      </c>
      <c r="E5" s="3">
        <v>2</v>
      </c>
      <c r="F5" s="18">
        <v>1103</v>
      </c>
      <c r="G5" s="18">
        <v>955</v>
      </c>
      <c r="H5" s="18">
        <v>810</v>
      </c>
      <c r="I5" s="18">
        <v>293</v>
      </c>
      <c r="J5" s="18">
        <v>11</v>
      </c>
      <c r="K5" s="18">
        <v>260</v>
      </c>
      <c r="L5" s="18">
        <v>115</v>
      </c>
      <c r="M5" s="18">
        <v>19</v>
      </c>
      <c r="N5" s="18">
        <v>349</v>
      </c>
      <c r="O5" s="18">
        <v>327</v>
      </c>
      <c r="P5" s="2">
        <f>G5/9</f>
        <v>106.11111111111111</v>
      </c>
      <c r="Q5" s="12">
        <f>K5/G5</f>
        <v>0.27225130890052357</v>
      </c>
      <c r="R5" s="12">
        <f>M5/G5</f>
        <v>1.9895287958115182E-2</v>
      </c>
      <c r="S5" s="12">
        <f>N5/G5</f>
        <v>0.36544502617801045</v>
      </c>
      <c r="T5" s="12">
        <f>O5/G5</f>
        <v>0.3424083769633508</v>
      </c>
      <c r="V5" s="16">
        <f>SUM(Q5:T5)</f>
        <v>1</v>
      </c>
    </row>
    <row r="6" spans="1:22" ht="15.75" customHeight="1">
      <c r="A6" s="10">
        <v>2</v>
      </c>
      <c r="B6" s="3" t="s">
        <v>26</v>
      </c>
      <c r="C6" s="3" t="s">
        <v>46</v>
      </c>
      <c r="D6" s="3">
        <v>3</v>
      </c>
      <c r="E6" s="3">
        <v>2</v>
      </c>
      <c r="F6" s="18">
        <v>945</v>
      </c>
      <c r="G6" s="18">
        <v>830</v>
      </c>
      <c r="H6" s="18">
        <v>757</v>
      </c>
      <c r="I6" s="18">
        <v>188</v>
      </c>
      <c r="J6" s="18">
        <v>10</v>
      </c>
      <c r="K6" s="18">
        <v>283</v>
      </c>
      <c r="L6" s="18">
        <v>155</v>
      </c>
      <c r="M6" s="18">
        <v>14</v>
      </c>
      <c r="N6" s="18">
        <v>275</v>
      </c>
      <c r="O6" s="18">
        <v>258</v>
      </c>
      <c r="P6" s="29">
        <f>G6/9</f>
        <v>92.222222222222229</v>
      </c>
      <c r="Q6" s="12">
        <f>K6/G6</f>
        <v>0.34096385542168672</v>
      </c>
      <c r="R6" s="12">
        <f>M6/G6</f>
        <v>1.6867469879518072E-2</v>
      </c>
      <c r="S6" s="12">
        <f>N6/G6</f>
        <v>0.33132530120481929</v>
      </c>
      <c r="T6" s="12">
        <f>O6/G6</f>
        <v>0.31084337349397589</v>
      </c>
      <c r="V6" s="16">
        <f>SUM(Q6:T6)</f>
        <v>1</v>
      </c>
    </row>
    <row r="7" spans="1:22" ht="15.75" customHeight="1">
      <c r="A7" s="10">
        <v>3</v>
      </c>
      <c r="B7" s="3" t="s">
        <v>27</v>
      </c>
      <c r="C7" s="3" t="s">
        <v>46</v>
      </c>
      <c r="D7" s="3">
        <v>5</v>
      </c>
      <c r="E7" s="3">
        <v>3</v>
      </c>
      <c r="F7" s="18">
        <v>2092</v>
      </c>
      <c r="G7" s="18">
        <v>1756</v>
      </c>
      <c r="H7" s="18">
        <v>1653</v>
      </c>
      <c r="I7" s="18">
        <v>439</v>
      </c>
      <c r="J7" s="18">
        <v>42</v>
      </c>
      <c r="K7" s="18">
        <v>576</v>
      </c>
      <c r="L7" s="18">
        <v>385</v>
      </c>
      <c r="M7" s="18">
        <v>70</v>
      </c>
      <c r="N7" s="18">
        <v>606</v>
      </c>
      <c r="O7" s="18">
        <v>504</v>
      </c>
      <c r="P7" s="29">
        <f>G7/9</f>
        <v>195.11111111111111</v>
      </c>
      <c r="Q7" s="12">
        <f>K7/G7</f>
        <v>0.32801822323462415</v>
      </c>
      <c r="R7" s="12">
        <f>M7/G7</f>
        <v>3.9863325740318908E-2</v>
      </c>
      <c r="S7" s="12">
        <f>N7/G7</f>
        <v>0.34510250569476081</v>
      </c>
      <c r="T7" s="12">
        <f>O7/G7</f>
        <v>0.28701594533029612</v>
      </c>
      <c r="V7" s="16">
        <f>SUM(Q7:T7)</f>
        <v>1</v>
      </c>
    </row>
    <row r="8" spans="1:22" ht="15.75" customHeight="1">
      <c r="A8" s="10">
        <v>4</v>
      </c>
      <c r="B8" s="3" t="s">
        <v>28</v>
      </c>
      <c r="C8" s="3" t="s">
        <v>46</v>
      </c>
      <c r="D8" s="3">
        <v>3</v>
      </c>
      <c r="E8" s="3">
        <v>3</v>
      </c>
      <c r="F8" s="18">
        <v>1306</v>
      </c>
      <c r="G8" s="18">
        <v>1175</v>
      </c>
      <c r="H8" s="18">
        <v>1112</v>
      </c>
      <c r="I8" s="18">
        <v>194</v>
      </c>
      <c r="J8" s="18">
        <v>3</v>
      </c>
      <c r="K8" s="18">
        <v>270</v>
      </c>
      <c r="L8" s="18">
        <v>161</v>
      </c>
      <c r="M8" s="18">
        <v>39</v>
      </c>
      <c r="N8" s="18">
        <v>530</v>
      </c>
      <c r="O8" s="18">
        <v>336</v>
      </c>
      <c r="P8" s="29">
        <f>G8/9</f>
        <v>130.55555555555554</v>
      </c>
      <c r="Q8" s="12">
        <f>K8/G8</f>
        <v>0.22978723404255319</v>
      </c>
      <c r="R8" s="12">
        <f>M8/G8</f>
        <v>3.3191489361702124E-2</v>
      </c>
      <c r="S8" s="12">
        <f>N8/G8</f>
        <v>0.45106382978723403</v>
      </c>
      <c r="T8" s="12">
        <f>O8/G8</f>
        <v>0.28595744680851065</v>
      </c>
      <c r="V8" s="16">
        <f>SUM(Q8:T8)</f>
        <v>1</v>
      </c>
    </row>
    <row r="9" spans="1:22" ht="15.75" customHeight="1">
      <c r="A9" s="10">
        <v>5</v>
      </c>
      <c r="B9" s="3" t="s">
        <v>29</v>
      </c>
      <c r="C9" s="3" t="s">
        <v>46</v>
      </c>
      <c r="D9" s="3">
        <v>3</v>
      </c>
      <c r="E9" s="3">
        <v>2</v>
      </c>
      <c r="F9" s="18">
        <v>1614</v>
      </c>
      <c r="G9" s="18">
        <v>1265</v>
      </c>
      <c r="H9" s="18">
        <v>1146</v>
      </c>
      <c r="I9" s="18">
        <v>468</v>
      </c>
      <c r="J9" s="18">
        <v>36</v>
      </c>
      <c r="K9" s="18">
        <v>249</v>
      </c>
      <c r="L9" s="18">
        <v>126</v>
      </c>
      <c r="M9" s="18">
        <v>27</v>
      </c>
      <c r="N9" s="18">
        <v>422</v>
      </c>
      <c r="O9" s="18">
        <v>567</v>
      </c>
      <c r="P9" s="2">
        <f>G9/9</f>
        <v>140.55555555555554</v>
      </c>
      <c r="Q9" s="12">
        <f>K9/G9</f>
        <v>0.19683794466403162</v>
      </c>
      <c r="R9" s="12">
        <f>M9/G9</f>
        <v>2.1343873517786563E-2</v>
      </c>
      <c r="S9" s="12">
        <f>N9/G9</f>
        <v>0.33359683794466405</v>
      </c>
      <c r="T9" s="12">
        <f>O9/G9</f>
        <v>0.44822134387351781</v>
      </c>
      <c r="V9" s="16">
        <f>SUM(Q9:T9)</f>
        <v>1</v>
      </c>
    </row>
    <row r="10" spans="1:22" ht="15.75" customHeight="1">
      <c r="A10" s="10">
        <v>6</v>
      </c>
      <c r="B10" s="3" t="s">
        <v>30</v>
      </c>
      <c r="C10" s="3" t="s">
        <v>46</v>
      </c>
      <c r="D10" s="3">
        <v>4</v>
      </c>
      <c r="E10" s="3">
        <v>1</v>
      </c>
      <c r="F10" s="18">
        <v>1599</v>
      </c>
      <c r="G10" s="18">
        <v>1412</v>
      </c>
      <c r="H10" s="18">
        <v>1253</v>
      </c>
      <c r="I10" s="18">
        <v>346</v>
      </c>
      <c r="J10" s="18">
        <v>32</v>
      </c>
      <c r="K10" s="18">
        <v>426</v>
      </c>
      <c r="L10" s="18">
        <v>320</v>
      </c>
      <c r="M10" s="18">
        <v>19</v>
      </c>
      <c r="N10" s="18">
        <v>585</v>
      </c>
      <c r="O10" s="18">
        <v>382</v>
      </c>
      <c r="P10" s="2">
        <f>G10/9</f>
        <v>156.88888888888889</v>
      </c>
      <c r="Q10" s="12">
        <f>K10/G10</f>
        <v>0.30169971671388102</v>
      </c>
      <c r="R10" s="12">
        <f>M10/G10</f>
        <v>1.3456090651558074E-2</v>
      </c>
      <c r="S10" s="12">
        <f>N10/G10</f>
        <v>0.4143059490084986</v>
      </c>
      <c r="T10" s="12">
        <f>O10/G10</f>
        <v>0.27053824362606232</v>
      </c>
      <c r="V10" s="16">
        <f>SUM(Q10:T10)</f>
        <v>1</v>
      </c>
    </row>
    <row r="11" spans="1:22" ht="15.75" customHeight="1">
      <c r="A11" s="10">
        <v>7</v>
      </c>
      <c r="B11" s="3" t="s">
        <v>31</v>
      </c>
      <c r="C11" s="3" t="s">
        <v>46</v>
      </c>
      <c r="D11" s="3">
        <v>6</v>
      </c>
      <c r="E11" s="3">
        <v>6</v>
      </c>
      <c r="F11" s="18">
        <v>2356</v>
      </c>
      <c r="G11" s="18">
        <v>1889</v>
      </c>
      <c r="H11" s="18">
        <v>1864</v>
      </c>
      <c r="I11" s="18">
        <v>492</v>
      </c>
      <c r="J11" s="18">
        <v>88</v>
      </c>
      <c r="K11" s="18">
        <v>604</v>
      </c>
      <c r="L11" s="18">
        <v>329</v>
      </c>
      <c r="M11" s="18">
        <v>131</v>
      </c>
      <c r="N11" s="18">
        <v>633</v>
      </c>
      <c r="O11" s="18">
        <v>521</v>
      </c>
      <c r="P11" s="2">
        <f>G11/9</f>
        <v>209.88888888888889</v>
      </c>
      <c r="Q11" s="12">
        <f>K11/G11</f>
        <v>0.31974589730015879</v>
      </c>
      <c r="R11" s="12">
        <f>M11/G11</f>
        <v>6.9348861831656963E-2</v>
      </c>
      <c r="S11" s="12">
        <f>N11/G11</f>
        <v>0.33509793541556376</v>
      </c>
      <c r="T11" s="12">
        <f>O11/G11</f>
        <v>0.27580730545262044</v>
      </c>
      <c r="V11" s="16">
        <f>SUM(Q11:T11)</f>
        <v>1</v>
      </c>
    </row>
    <row r="12" spans="1:22" ht="15" customHeight="1">
      <c r="A12" s="10">
        <v>8</v>
      </c>
      <c r="B12" s="3" t="s">
        <v>32</v>
      </c>
      <c r="C12" s="3" t="s">
        <v>46</v>
      </c>
      <c r="D12" s="3">
        <v>16</v>
      </c>
      <c r="E12" s="3">
        <v>13</v>
      </c>
      <c r="F12" s="18">
        <v>7152</v>
      </c>
      <c r="G12" s="18">
        <v>6048</v>
      </c>
      <c r="H12" s="18">
        <v>5361</v>
      </c>
      <c r="I12" s="18">
        <v>1791</v>
      </c>
      <c r="J12" s="18">
        <v>153</v>
      </c>
      <c r="K12" s="18">
        <v>1580</v>
      </c>
      <c r="L12" s="18">
        <v>1148</v>
      </c>
      <c r="M12" s="18">
        <v>89</v>
      </c>
      <c r="N12" s="18">
        <v>2467</v>
      </c>
      <c r="O12" s="18">
        <v>1912</v>
      </c>
      <c r="P12" s="2">
        <f>G12/9</f>
        <v>672</v>
      </c>
      <c r="Q12" s="12">
        <f>K12/G12</f>
        <v>0.26124338624338622</v>
      </c>
      <c r="R12" s="12">
        <f>M12/G12</f>
        <v>1.4715608465608465E-2</v>
      </c>
      <c r="S12" s="12">
        <f>N12/G12</f>
        <v>0.40790343915343913</v>
      </c>
      <c r="T12" s="12">
        <f>O12/G12</f>
        <v>0.31613756613756616</v>
      </c>
      <c r="V12" s="16">
        <f>SUM(Q12:T12)</f>
        <v>1</v>
      </c>
    </row>
    <row r="13" spans="1:22" ht="15.75" customHeight="1">
      <c r="A13" s="10">
        <v>9</v>
      </c>
      <c r="B13" s="3" t="s">
        <v>33</v>
      </c>
      <c r="C13" s="3" t="s">
        <v>46</v>
      </c>
      <c r="D13" s="3">
        <v>4</v>
      </c>
      <c r="E13" s="3">
        <v>1</v>
      </c>
      <c r="F13" s="18">
        <v>1800</v>
      </c>
      <c r="G13" s="18">
        <v>1339</v>
      </c>
      <c r="H13" s="18">
        <v>1186</v>
      </c>
      <c r="I13" s="18">
        <v>614</v>
      </c>
      <c r="J13" s="18">
        <v>134</v>
      </c>
      <c r="K13" s="18">
        <v>284</v>
      </c>
      <c r="L13" s="18">
        <v>160</v>
      </c>
      <c r="M13" s="18">
        <v>20</v>
      </c>
      <c r="N13" s="18">
        <v>510</v>
      </c>
      <c r="O13" s="18">
        <v>525</v>
      </c>
      <c r="P13" s="2">
        <f>G13/9</f>
        <v>148.77777777777777</v>
      </c>
      <c r="Q13" s="12">
        <f>K13/G13</f>
        <v>0.21209858103061988</v>
      </c>
      <c r="R13" s="12">
        <f>M13/G13</f>
        <v>1.4936519790888723E-2</v>
      </c>
      <c r="S13" s="12">
        <f>N13/G13</f>
        <v>0.38088125466766243</v>
      </c>
      <c r="T13" s="12">
        <f>O13/G13</f>
        <v>0.392083644510829</v>
      </c>
      <c r="V13" s="16">
        <f>SUM(Q13:T13)</f>
        <v>1</v>
      </c>
    </row>
    <row r="14" spans="1:22" ht="15.75" customHeight="1">
      <c r="A14" s="10">
        <v>10</v>
      </c>
      <c r="B14" s="3" t="s">
        <v>34</v>
      </c>
      <c r="C14" s="3" t="s">
        <v>46</v>
      </c>
      <c r="D14" s="3">
        <v>3</v>
      </c>
      <c r="E14" s="3">
        <v>2</v>
      </c>
      <c r="F14" s="18">
        <v>1323</v>
      </c>
      <c r="G14" s="18">
        <v>960</v>
      </c>
      <c r="H14" s="18">
        <v>771</v>
      </c>
      <c r="I14" s="18">
        <v>552</v>
      </c>
      <c r="J14" s="18">
        <v>92</v>
      </c>
      <c r="K14" s="18">
        <v>227</v>
      </c>
      <c r="L14" s="18">
        <v>162</v>
      </c>
      <c r="M14" s="18">
        <v>16</v>
      </c>
      <c r="N14" s="18">
        <v>303</v>
      </c>
      <c r="O14" s="18">
        <v>414</v>
      </c>
      <c r="P14" s="2">
        <f>G14/9</f>
        <v>106.66666666666667</v>
      </c>
      <c r="Q14" s="12">
        <f>K14/G14</f>
        <v>0.23645833333333333</v>
      </c>
      <c r="R14" s="12">
        <f>M14/G14</f>
        <v>1.6666666666666666E-2</v>
      </c>
      <c r="S14" s="12">
        <f>N14/G14</f>
        <v>0.31562499999999999</v>
      </c>
      <c r="T14" s="12">
        <f>O14/G14</f>
        <v>0.43125000000000002</v>
      </c>
      <c r="V14" s="16">
        <f>SUM(Q14:T14)</f>
        <v>1</v>
      </c>
    </row>
    <row r="15" spans="1:22" ht="15.75" customHeight="1">
      <c r="A15" s="10">
        <v>11</v>
      </c>
      <c r="B15" s="3" t="s">
        <v>36</v>
      </c>
      <c r="C15" s="3" t="s">
        <v>46</v>
      </c>
      <c r="D15" s="3">
        <v>5</v>
      </c>
      <c r="E15" s="3">
        <v>3</v>
      </c>
      <c r="F15" s="18">
        <v>1586</v>
      </c>
      <c r="G15" s="18">
        <v>1394</v>
      </c>
      <c r="H15" s="18">
        <v>1296</v>
      </c>
      <c r="I15" s="18">
        <v>290</v>
      </c>
      <c r="J15" s="18">
        <v>17</v>
      </c>
      <c r="K15" s="18">
        <v>325</v>
      </c>
      <c r="L15" s="18">
        <v>212</v>
      </c>
      <c r="M15" s="18">
        <v>48</v>
      </c>
      <c r="N15" s="18">
        <v>496</v>
      </c>
      <c r="O15" s="18">
        <v>525</v>
      </c>
      <c r="P15" s="2">
        <f>G15/9</f>
        <v>154.88888888888889</v>
      </c>
      <c r="Q15" s="12">
        <f>K15/G15</f>
        <v>0.23314203730272598</v>
      </c>
      <c r="R15" s="12">
        <f>M15/G15</f>
        <v>3.443328550932568E-2</v>
      </c>
      <c r="S15" s="12">
        <f>N15/G15</f>
        <v>0.35581061692969873</v>
      </c>
      <c r="T15" s="12">
        <f>O15/G15</f>
        <v>0.37661406025824962</v>
      </c>
      <c r="V15" s="16">
        <f>SUM(Q15:T15)</f>
        <v>1</v>
      </c>
    </row>
    <row r="16" spans="1:22" ht="15.75" customHeight="1">
      <c r="A16" s="10">
        <v>12</v>
      </c>
      <c r="B16" s="3" t="s">
        <v>35</v>
      </c>
      <c r="C16" s="3" t="s">
        <v>46</v>
      </c>
      <c r="D16" s="3">
        <v>3</v>
      </c>
      <c r="E16" s="3">
        <v>2</v>
      </c>
      <c r="F16" s="18">
        <v>1074</v>
      </c>
      <c r="G16" s="18">
        <v>735</v>
      </c>
      <c r="H16" s="18">
        <v>855</v>
      </c>
      <c r="I16" s="18">
        <v>219</v>
      </c>
      <c r="J16" s="18">
        <v>6</v>
      </c>
      <c r="K16" s="18">
        <v>140</v>
      </c>
      <c r="L16" s="18">
        <v>83</v>
      </c>
      <c r="M16" s="18">
        <v>18</v>
      </c>
      <c r="N16" s="18">
        <v>353</v>
      </c>
      <c r="O16" s="18">
        <v>224</v>
      </c>
      <c r="P16" s="2">
        <f>G16/9</f>
        <v>81.666666666666671</v>
      </c>
      <c r="Q16" s="12">
        <f>K16/G16</f>
        <v>0.19047619047619047</v>
      </c>
      <c r="R16" s="12">
        <f>M16/G16</f>
        <v>2.4489795918367346E-2</v>
      </c>
      <c r="S16" s="12">
        <f>N16/G16</f>
        <v>0.48027210884353744</v>
      </c>
      <c r="T16" s="12">
        <f>O16/G16</f>
        <v>0.30476190476190479</v>
      </c>
      <c r="V16" s="16">
        <f>SUM(Q16:T16)</f>
        <v>1</v>
      </c>
    </row>
    <row r="17" spans="1:22" ht="15.75" customHeight="1">
      <c r="A17" s="10">
        <v>13</v>
      </c>
      <c r="B17" s="3" t="s">
        <v>37</v>
      </c>
      <c r="C17" s="3" t="s">
        <v>46</v>
      </c>
      <c r="D17" s="3">
        <v>4</v>
      </c>
      <c r="E17" s="3">
        <v>3</v>
      </c>
      <c r="F17" s="18">
        <v>1611</v>
      </c>
      <c r="G17" s="18">
        <v>1413</v>
      </c>
      <c r="H17" s="18">
        <v>1356</v>
      </c>
      <c r="I17" s="18">
        <v>255</v>
      </c>
      <c r="J17" s="18">
        <v>6</v>
      </c>
      <c r="K17" s="18">
        <v>330</v>
      </c>
      <c r="L17" s="18">
        <v>192</v>
      </c>
      <c r="M17" s="18">
        <v>27</v>
      </c>
      <c r="N17" s="18">
        <v>616</v>
      </c>
      <c r="O17" s="18">
        <v>440</v>
      </c>
      <c r="P17" s="2">
        <f>G17/9</f>
        <v>157</v>
      </c>
      <c r="Q17" s="12">
        <f>K17/G17</f>
        <v>0.23354564755838642</v>
      </c>
      <c r="R17" s="12">
        <f>M17/G17</f>
        <v>1.9108280254777069E-2</v>
      </c>
      <c r="S17" s="12">
        <f>N17/G17</f>
        <v>0.43595187544232128</v>
      </c>
      <c r="T17" s="12">
        <f>O17/G17</f>
        <v>0.31139419674451524</v>
      </c>
      <c r="V17" s="16">
        <f>SUM(Q17:T17)</f>
        <v>1</v>
      </c>
    </row>
    <row r="18" spans="1:22" ht="15.75" customHeight="1">
      <c r="A18" s="10">
        <v>14</v>
      </c>
      <c r="B18" s="3" t="s">
        <v>38</v>
      </c>
      <c r="C18" s="3" t="s">
        <v>46</v>
      </c>
      <c r="D18" s="3">
        <v>7</v>
      </c>
      <c r="E18" s="3">
        <v>3</v>
      </c>
      <c r="F18" s="18">
        <v>2559</v>
      </c>
      <c r="G18" s="18">
        <v>2122</v>
      </c>
      <c r="H18" s="18">
        <v>2006</v>
      </c>
      <c r="I18" s="18">
        <v>553</v>
      </c>
      <c r="J18" s="18">
        <v>66</v>
      </c>
      <c r="K18" s="18">
        <v>603</v>
      </c>
      <c r="L18" s="18">
        <v>371</v>
      </c>
      <c r="M18" s="18">
        <v>50</v>
      </c>
      <c r="N18" s="18">
        <v>801</v>
      </c>
      <c r="O18" s="18">
        <v>668</v>
      </c>
      <c r="P18" s="2">
        <f>G18/9</f>
        <v>235.77777777777777</v>
      </c>
      <c r="Q18" s="12">
        <f>K18/G18</f>
        <v>0.28416588124410935</v>
      </c>
      <c r="R18" s="12">
        <f>M18/G18</f>
        <v>2.35626767200754E-2</v>
      </c>
      <c r="S18" s="12">
        <f>N18/G18</f>
        <v>0.37747408105560792</v>
      </c>
      <c r="T18" s="12">
        <f>O18/G18</f>
        <v>0.31479736098020733</v>
      </c>
      <c r="V18" s="16">
        <f>SUM(Q18:T18)</f>
        <v>1</v>
      </c>
    </row>
    <row r="19" spans="1:22" ht="15.75" customHeight="1">
      <c r="A19" s="10">
        <v>15</v>
      </c>
      <c r="B19" s="3" t="s">
        <v>39</v>
      </c>
      <c r="C19" s="3" t="s">
        <v>46</v>
      </c>
      <c r="D19" s="3">
        <v>8</v>
      </c>
      <c r="E19" s="3">
        <v>6</v>
      </c>
      <c r="F19" s="18">
        <v>4016</v>
      </c>
      <c r="G19" s="18">
        <v>3266</v>
      </c>
      <c r="H19" s="18">
        <v>2965</v>
      </c>
      <c r="I19" s="18">
        <v>1051</v>
      </c>
      <c r="J19" s="18">
        <v>108</v>
      </c>
      <c r="K19" s="18">
        <v>951</v>
      </c>
      <c r="L19" s="18">
        <v>656</v>
      </c>
      <c r="M19" s="18">
        <v>36</v>
      </c>
      <c r="N19" s="18">
        <v>1185</v>
      </c>
      <c r="O19" s="18">
        <v>1094</v>
      </c>
      <c r="P19" s="2">
        <f>G19/9</f>
        <v>362.88888888888891</v>
      </c>
      <c r="Q19" s="12">
        <f>K19/G19</f>
        <v>0.29118187385180649</v>
      </c>
      <c r="R19" s="12">
        <f>M19/G19</f>
        <v>1.1022657685241886E-2</v>
      </c>
      <c r="S19" s="12">
        <f>N19/G19</f>
        <v>0.36282914880587874</v>
      </c>
      <c r="T19" s="12">
        <f>O19/G19</f>
        <v>0.33496631965707285</v>
      </c>
      <c r="V19" s="16">
        <f>SUM(Q19:T19)</f>
        <v>1</v>
      </c>
    </row>
    <row r="20" spans="1:22" ht="15.75" customHeight="1">
      <c r="A20" s="10">
        <v>16</v>
      </c>
      <c r="B20" s="3" t="s">
        <v>40</v>
      </c>
      <c r="C20" s="3" t="s">
        <v>46</v>
      </c>
      <c r="D20" s="3">
        <v>3</v>
      </c>
      <c r="E20" s="3">
        <v>2</v>
      </c>
      <c r="F20" s="18">
        <v>531</v>
      </c>
      <c r="G20" s="18">
        <v>474</v>
      </c>
      <c r="H20" s="18">
        <v>457</v>
      </c>
      <c r="I20" s="18">
        <v>74</v>
      </c>
      <c r="J20" s="18">
        <v>7</v>
      </c>
      <c r="K20" s="18">
        <v>118</v>
      </c>
      <c r="L20" s="18">
        <v>80</v>
      </c>
      <c r="M20" s="18">
        <v>8</v>
      </c>
      <c r="N20" s="18">
        <v>147</v>
      </c>
      <c r="O20" s="18">
        <v>201</v>
      </c>
      <c r="P20" s="2">
        <f>G20/9</f>
        <v>52.666666666666664</v>
      </c>
      <c r="Q20" s="12">
        <f>K20/G20</f>
        <v>0.24894514767932491</v>
      </c>
      <c r="R20" s="12">
        <f>M20/G20</f>
        <v>1.6877637130801686E-2</v>
      </c>
      <c r="S20" s="12">
        <f>N20/G20</f>
        <v>0.310126582278481</v>
      </c>
      <c r="T20" s="12">
        <f>O20/G20</f>
        <v>0.42405063291139239</v>
      </c>
      <c r="V20" s="16">
        <f>SUM(Q20:T20)</f>
        <v>1</v>
      </c>
    </row>
    <row r="21" spans="1:22" ht="15.75" customHeight="1">
      <c r="A21" s="10">
        <v>17</v>
      </c>
      <c r="B21" s="3" t="s">
        <v>41</v>
      </c>
      <c r="C21" s="3" t="s">
        <v>46</v>
      </c>
      <c r="D21" s="3">
        <v>3</v>
      </c>
      <c r="E21" s="3">
        <v>2</v>
      </c>
      <c r="F21" s="18">
        <v>1192</v>
      </c>
      <c r="G21" s="18">
        <v>1045</v>
      </c>
      <c r="H21" s="18">
        <v>1069</v>
      </c>
      <c r="I21" s="18">
        <v>123</v>
      </c>
      <c r="J21" s="18">
        <v>4</v>
      </c>
      <c r="K21" s="18">
        <v>273</v>
      </c>
      <c r="L21" s="18">
        <v>166</v>
      </c>
      <c r="M21" s="18">
        <v>10</v>
      </c>
      <c r="N21" s="18">
        <v>245</v>
      </c>
      <c r="O21" s="18">
        <v>517</v>
      </c>
      <c r="P21" s="2">
        <f>G21/9</f>
        <v>116.11111111111111</v>
      </c>
      <c r="Q21" s="12">
        <f>K21/G21</f>
        <v>0.261244019138756</v>
      </c>
      <c r="R21" s="12">
        <f>M21/G21</f>
        <v>9.5693779904306216E-3</v>
      </c>
      <c r="S21" s="12">
        <f>N21/G21</f>
        <v>0.23444976076555024</v>
      </c>
      <c r="T21" s="12">
        <f>O21/G21</f>
        <v>0.49473684210526314</v>
      </c>
      <c r="V21" s="16">
        <f>SUM(Q21:T21)</f>
        <v>1</v>
      </c>
    </row>
    <row r="22" spans="1:22" ht="15" customHeight="1">
      <c r="A22" s="10">
        <v>18</v>
      </c>
      <c r="B22" s="3" t="s">
        <v>42</v>
      </c>
      <c r="C22" s="3" t="s">
        <v>46</v>
      </c>
      <c r="D22" s="3">
        <v>36</v>
      </c>
      <c r="E22" s="3">
        <v>25</v>
      </c>
      <c r="F22" s="18">
        <v>29304</v>
      </c>
      <c r="G22" s="18">
        <v>25335</v>
      </c>
      <c r="H22" s="18">
        <v>23294</v>
      </c>
      <c r="I22" s="18">
        <v>6010</v>
      </c>
      <c r="J22" s="18">
        <v>599</v>
      </c>
      <c r="K22" s="18">
        <v>13193</v>
      </c>
      <c r="L22" s="18">
        <v>11367</v>
      </c>
      <c r="M22" s="18">
        <v>369</v>
      </c>
      <c r="N22" s="18">
        <v>5334</v>
      </c>
      <c r="O22" s="18">
        <v>6439</v>
      </c>
      <c r="P22" s="2">
        <f>G22/9</f>
        <v>2815</v>
      </c>
      <c r="Q22" s="12">
        <f>K22/G22</f>
        <v>0.52074205644365501</v>
      </c>
      <c r="R22" s="12">
        <f>M22/G22</f>
        <v>1.4564831261101243E-2</v>
      </c>
      <c r="S22" s="12">
        <f>N22/G22</f>
        <v>0.21053878034339846</v>
      </c>
      <c r="T22" s="12">
        <f>O22/G22</f>
        <v>0.25415433195184528</v>
      </c>
      <c r="V22" s="16">
        <f>SUM(Q22:T22)</f>
        <v>1</v>
      </c>
    </row>
    <row r="23" spans="1:22" ht="15.75" customHeight="1">
      <c r="A23" s="10">
        <v>19</v>
      </c>
      <c r="B23" s="3" t="s">
        <v>43</v>
      </c>
      <c r="C23" s="3" t="s">
        <v>46</v>
      </c>
      <c r="D23" s="3">
        <v>4</v>
      </c>
      <c r="E23" s="3">
        <v>3</v>
      </c>
      <c r="F23" s="18">
        <v>1040</v>
      </c>
      <c r="G23" s="18">
        <v>933</v>
      </c>
      <c r="H23" s="18">
        <v>874</v>
      </c>
      <c r="I23" s="18">
        <v>166</v>
      </c>
      <c r="J23" s="18">
        <v>11</v>
      </c>
      <c r="K23" s="18">
        <v>293</v>
      </c>
      <c r="L23" s="18">
        <v>157</v>
      </c>
      <c r="M23" s="18">
        <v>13</v>
      </c>
      <c r="N23" s="18">
        <v>436</v>
      </c>
      <c r="O23" s="18">
        <v>191</v>
      </c>
      <c r="P23" s="2">
        <f>G23/9</f>
        <v>103.66666666666667</v>
      </c>
      <c r="Q23" s="12">
        <f>K23/G23</f>
        <v>0.31404072883172562</v>
      </c>
      <c r="R23" s="12">
        <f>M23/G23</f>
        <v>1.3933547695605574E-2</v>
      </c>
      <c r="S23" s="12">
        <f>N23/G23</f>
        <v>0.46730975348338694</v>
      </c>
      <c r="T23" s="12">
        <f>O23/G23</f>
        <v>0.20471596998928188</v>
      </c>
      <c r="V23" s="16">
        <f>SUM(Q23:T23)</f>
        <v>1</v>
      </c>
    </row>
    <row r="24" spans="1:22" ht="15.75" customHeight="1">
      <c r="A24" s="10">
        <v>20</v>
      </c>
      <c r="B24" s="3" t="s">
        <v>44</v>
      </c>
      <c r="C24" s="3" t="s">
        <v>46</v>
      </c>
      <c r="D24" s="3">
        <v>9</v>
      </c>
      <c r="E24" s="3">
        <v>7</v>
      </c>
      <c r="F24" s="18">
        <v>3399</v>
      </c>
      <c r="G24" s="18">
        <v>3056</v>
      </c>
      <c r="H24" s="18">
        <v>2884</v>
      </c>
      <c r="I24" s="18">
        <v>515</v>
      </c>
      <c r="J24" s="18">
        <v>14</v>
      </c>
      <c r="K24" s="18">
        <v>1353</v>
      </c>
      <c r="L24" s="18">
        <v>891</v>
      </c>
      <c r="M24" s="18">
        <v>35</v>
      </c>
      <c r="N24" s="18">
        <v>879</v>
      </c>
      <c r="O24" s="18">
        <v>789</v>
      </c>
      <c r="P24" s="2">
        <f>G24/9</f>
        <v>339.55555555555554</v>
      </c>
      <c r="Q24" s="12">
        <f>K24/G24</f>
        <v>0.44273560209424084</v>
      </c>
      <c r="R24" s="12">
        <f>M24/G24</f>
        <v>1.1452879581151832E-2</v>
      </c>
      <c r="S24" s="12">
        <f>N24/G24</f>
        <v>0.28763089005235604</v>
      </c>
      <c r="T24" s="12">
        <f>O24/G24</f>
        <v>0.2581806282722513</v>
      </c>
      <c r="V24" s="16">
        <f>SUM(Q24:T24)</f>
        <v>1</v>
      </c>
    </row>
    <row r="25" spans="1:22">
      <c r="A25" s="10">
        <v>21</v>
      </c>
      <c r="B25" s="3" t="s">
        <v>45</v>
      </c>
      <c r="C25" s="3" t="s">
        <v>46</v>
      </c>
      <c r="D25" s="3">
        <v>5</v>
      </c>
      <c r="E25" s="3">
        <v>5</v>
      </c>
      <c r="F25" s="18">
        <v>2456</v>
      </c>
      <c r="G25" s="18">
        <v>2200</v>
      </c>
      <c r="H25" s="18">
        <v>1966</v>
      </c>
      <c r="I25" s="18">
        <v>490</v>
      </c>
      <c r="J25" s="18">
        <v>44</v>
      </c>
      <c r="K25" s="18">
        <v>688</v>
      </c>
      <c r="L25" s="18">
        <v>379</v>
      </c>
      <c r="M25" s="18">
        <v>40</v>
      </c>
      <c r="N25" s="18">
        <v>888</v>
      </c>
      <c r="O25" s="18">
        <v>584</v>
      </c>
      <c r="P25" s="2">
        <f>G25/9</f>
        <v>244.44444444444446</v>
      </c>
      <c r="Q25" s="12">
        <f>K25/G25</f>
        <v>0.31272727272727274</v>
      </c>
      <c r="R25" s="12">
        <f>M25/G25</f>
        <v>1.8181818181818181E-2</v>
      </c>
      <c r="S25" s="12">
        <f>N25/G25</f>
        <v>0.40363636363636363</v>
      </c>
      <c r="T25" s="12">
        <f>O25/G25</f>
        <v>0.26545454545454544</v>
      </c>
      <c r="V25" s="16">
        <f>SUM(Q25:T25)</f>
        <v>1</v>
      </c>
    </row>
    <row r="26" spans="1:22" hidden="1">
      <c r="A26" s="10">
        <v>22</v>
      </c>
      <c r="B26" s="3"/>
      <c r="C26" s="3"/>
      <c r="D26" s="3"/>
      <c r="E26" s="3"/>
      <c r="F26" s="2"/>
      <c r="G26" s="2"/>
      <c r="H26" s="2"/>
      <c r="I26" s="2"/>
      <c r="J26" s="2"/>
      <c r="K26" s="2"/>
      <c r="L26" s="2"/>
      <c r="M26" s="2"/>
      <c r="N26" s="2"/>
      <c r="O26" s="2"/>
      <c r="P26" s="2">
        <f t="shared" ref="P5:P50" si="1">G26/6</f>
        <v>0</v>
      </c>
      <c r="Q26" s="12" t="e">
        <f t="shared" ref="Q16:Q33" si="2">K26/G26</f>
        <v>#DIV/0!</v>
      </c>
      <c r="R26" s="12" t="e">
        <f t="shared" ref="R16:R33" si="3">M26/G26</f>
        <v>#DIV/0!</v>
      </c>
      <c r="S26" s="12" t="e">
        <f t="shared" ref="S16:S33" si="4">N26/G26</f>
        <v>#DIV/0!</v>
      </c>
      <c r="T26" s="12" t="e">
        <f t="shared" ref="T16:T33" si="5">O26/G26</f>
        <v>#DIV/0!</v>
      </c>
      <c r="V26" s="16" t="e">
        <f t="shared" ref="V5:V50" si="6">SUM(Q26:T26)</f>
        <v>#DIV/0!</v>
      </c>
    </row>
    <row r="27" spans="1:22" hidden="1">
      <c r="A27" s="10">
        <v>23</v>
      </c>
      <c r="B27" s="3"/>
      <c r="C27" s="3"/>
      <c r="D27" s="3"/>
      <c r="E27" s="3"/>
      <c r="F27" s="2"/>
      <c r="G27" s="2"/>
      <c r="H27" s="2"/>
      <c r="I27" s="2"/>
      <c r="J27" s="2"/>
      <c r="K27" s="2"/>
      <c r="L27" s="2"/>
      <c r="M27" s="2"/>
      <c r="N27" s="2"/>
      <c r="O27" s="2"/>
      <c r="P27" s="2">
        <f t="shared" si="1"/>
        <v>0</v>
      </c>
      <c r="Q27" s="12" t="e">
        <f t="shared" si="2"/>
        <v>#DIV/0!</v>
      </c>
      <c r="R27" s="12" t="e">
        <f t="shared" si="3"/>
        <v>#DIV/0!</v>
      </c>
      <c r="S27" s="12" t="e">
        <f t="shared" si="4"/>
        <v>#DIV/0!</v>
      </c>
      <c r="T27" s="12" t="e">
        <f t="shared" si="5"/>
        <v>#DIV/0!</v>
      </c>
      <c r="V27" s="16" t="e">
        <f t="shared" si="6"/>
        <v>#DIV/0!</v>
      </c>
    </row>
    <row r="28" spans="1:22" hidden="1">
      <c r="A28" s="10">
        <v>24</v>
      </c>
      <c r="B28" s="3"/>
      <c r="C28" s="3"/>
      <c r="D28" s="3"/>
      <c r="E28" s="3"/>
      <c r="F28" s="2"/>
      <c r="G28" s="2"/>
      <c r="H28" s="2"/>
      <c r="I28" s="2"/>
      <c r="J28" s="2"/>
      <c r="K28" s="2"/>
      <c r="L28" s="2"/>
      <c r="M28" s="2"/>
      <c r="N28" s="2"/>
      <c r="O28" s="2"/>
      <c r="P28" s="2">
        <f t="shared" si="1"/>
        <v>0</v>
      </c>
      <c r="Q28" s="12" t="e">
        <f t="shared" si="2"/>
        <v>#DIV/0!</v>
      </c>
      <c r="R28" s="12" t="e">
        <f t="shared" si="3"/>
        <v>#DIV/0!</v>
      </c>
      <c r="S28" s="12" t="e">
        <f t="shared" si="4"/>
        <v>#DIV/0!</v>
      </c>
      <c r="T28" s="12" t="e">
        <f t="shared" si="5"/>
        <v>#DIV/0!</v>
      </c>
      <c r="V28" s="16" t="e">
        <f t="shared" si="6"/>
        <v>#DIV/0!</v>
      </c>
    </row>
    <row r="29" spans="1:22" hidden="1">
      <c r="A29" s="10">
        <v>25</v>
      </c>
      <c r="B29" s="3"/>
      <c r="C29" s="3"/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>
        <f t="shared" si="1"/>
        <v>0</v>
      </c>
      <c r="Q29" s="12" t="e">
        <f t="shared" si="2"/>
        <v>#DIV/0!</v>
      </c>
      <c r="R29" s="12" t="e">
        <f t="shared" si="3"/>
        <v>#DIV/0!</v>
      </c>
      <c r="S29" s="12" t="e">
        <f t="shared" si="4"/>
        <v>#DIV/0!</v>
      </c>
      <c r="T29" s="12" t="e">
        <f t="shared" si="5"/>
        <v>#DIV/0!</v>
      </c>
      <c r="V29" s="16" t="e">
        <f t="shared" si="6"/>
        <v>#DIV/0!</v>
      </c>
    </row>
    <row r="30" spans="1:22" hidden="1">
      <c r="A30" s="10">
        <v>26</v>
      </c>
      <c r="B30" s="3"/>
      <c r="C30" s="3"/>
      <c r="D30" s="3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>
        <f t="shared" si="1"/>
        <v>0</v>
      </c>
      <c r="Q30" s="12" t="e">
        <f t="shared" si="2"/>
        <v>#DIV/0!</v>
      </c>
      <c r="R30" s="12" t="e">
        <f t="shared" si="3"/>
        <v>#DIV/0!</v>
      </c>
      <c r="S30" s="12" t="e">
        <f t="shared" si="4"/>
        <v>#DIV/0!</v>
      </c>
      <c r="T30" s="12" t="e">
        <f t="shared" si="5"/>
        <v>#DIV/0!</v>
      </c>
      <c r="V30" s="16" t="e">
        <f t="shared" si="6"/>
        <v>#DIV/0!</v>
      </c>
    </row>
    <row r="31" spans="1:22" hidden="1">
      <c r="A31" s="10">
        <v>27</v>
      </c>
      <c r="B31" s="3"/>
      <c r="C31" s="3"/>
      <c r="D31" s="3"/>
      <c r="E31" s="3"/>
      <c r="F31" s="2"/>
      <c r="G31" s="2"/>
      <c r="H31" s="2"/>
      <c r="I31" s="2"/>
      <c r="J31" s="2"/>
      <c r="K31" s="2"/>
      <c r="L31" s="2"/>
      <c r="M31" s="2"/>
      <c r="N31" s="2"/>
      <c r="O31" s="2"/>
      <c r="P31" s="2">
        <f t="shared" si="1"/>
        <v>0</v>
      </c>
      <c r="Q31" s="12" t="e">
        <f t="shared" si="2"/>
        <v>#DIV/0!</v>
      </c>
      <c r="R31" s="12" t="e">
        <f t="shared" si="3"/>
        <v>#DIV/0!</v>
      </c>
      <c r="S31" s="12" t="e">
        <f t="shared" si="4"/>
        <v>#DIV/0!</v>
      </c>
      <c r="T31" s="12" t="e">
        <f t="shared" si="5"/>
        <v>#DIV/0!</v>
      </c>
      <c r="V31" s="16" t="e">
        <f t="shared" si="6"/>
        <v>#DIV/0!</v>
      </c>
    </row>
    <row r="32" spans="1:22" hidden="1">
      <c r="A32" s="10">
        <v>28</v>
      </c>
      <c r="B32" s="3"/>
      <c r="C32" s="3"/>
      <c r="D32" s="3"/>
      <c r="E32" s="3"/>
      <c r="F32" s="2"/>
      <c r="G32" s="2"/>
      <c r="H32" s="2"/>
      <c r="I32" s="2"/>
      <c r="J32" s="2"/>
      <c r="K32" s="2"/>
      <c r="L32" s="2"/>
      <c r="M32" s="2"/>
      <c r="N32" s="2"/>
      <c r="O32" s="2"/>
      <c r="P32" s="2">
        <f t="shared" si="1"/>
        <v>0</v>
      </c>
      <c r="Q32" s="12" t="e">
        <f t="shared" si="2"/>
        <v>#DIV/0!</v>
      </c>
      <c r="R32" s="12" t="e">
        <f t="shared" si="3"/>
        <v>#DIV/0!</v>
      </c>
      <c r="S32" s="12" t="e">
        <f t="shared" si="4"/>
        <v>#DIV/0!</v>
      </c>
      <c r="T32" s="12" t="e">
        <f t="shared" si="5"/>
        <v>#DIV/0!</v>
      </c>
      <c r="V32" s="16" t="e">
        <f t="shared" si="6"/>
        <v>#DIV/0!</v>
      </c>
    </row>
    <row r="33" spans="1:22" hidden="1">
      <c r="A33" s="10">
        <v>29</v>
      </c>
      <c r="B33" s="3"/>
      <c r="C33" s="3"/>
      <c r="D33" s="3"/>
      <c r="E33" s="3"/>
      <c r="F33" s="2"/>
      <c r="G33" s="2"/>
      <c r="H33" s="2"/>
      <c r="I33" s="2"/>
      <c r="J33" s="2"/>
      <c r="K33" s="2"/>
      <c r="L33" s="2"/>
      <c r="M33" s="2"/>
      <c r="N33" s="2"/>
      <c r="O33" s="2"/>
      <c r="P33" s="2">
        <f t="shared" si="1"/>
        <v>0</v>
      </c>
      <c r="Q33" s="12" t="e">
        <f t="shared" si="2"/>
        <v>#DIV/0!</v>
      </c>
      <c r="R33" s="12" t="e">
        <f t="shared" si="3"/>
        <v>#DIV/0!</v>
      </c>
      <c r="S33" s="12" t="e">
        <f t="shared" si="4"/>
        <v>#DIV/0!</v>
      </c>
      <c r="T33" s="12" t="e">
        <f t="shared" si="5"/>
        <v>#DIV/0!</v>
      </c>
      <c r="V33" s="16" t="e">
        <f t="shared" si="6"/>
        <v>#DIV/0!</v>
      </c>
    </row>
    <row r="34" spans="1:22" hidden="1">
      <c r="A34" s="10">
        <v>30</v>
      </c>
      <c r="B34" s="3"/>
      <c r="C34" s="3"/>
      <c r="D34" s="3"/>
      <c r="E34" s="3"/>
      <c r="F34" s="2"/>
      <c r="G34" s="2"/>
      <c r="H34" s="2"/>
      <c r="I34" s="2"/>
      <c r="J34" s="2"/>
      <c r="K34" s="2"/>
      <c r="L34" s="2"/>
      <c r="M34" s="2"/>
      <c r="N34" s="2"/>
      <c r="O34" s="2"/>
      <c r="P34" s="2">
        <f t="shared" si="1"/>
        <v>0</v>
      </c>
      <c r="Q34" s="12" t="e">
        <f>K34/G34</f>
        <v>#DIV/0!</v>
      </c>
      <c r="R34" s="12" t="e">
        <f>M34/G34</f>
        <v>#DIV/0!</v>
      </c>
      <c r="S34" s="12" t="e">
        <f>N34/G34</f>
        <v>#DIV/0!</v>
      </c>
      <c r="T34" s="12" t="e">
        <f>O34/G34</f>
        <v>#DIV/0!</v>
      </c>
      <c r="V34" s="16" t="e">
        <f t="shared" si="6"/>
        <v>#DIV/0!</v>
      </c>
    </row>
    <row r="35" spans="1:22" hidden="1">
      <c r="A35" s="10">
        <v>31</v>
      </c>
      <c r="B35" s="3"/>
      <c r="C35" s="3"/>
      <c r="D35" s="3"/>
      <c r="E35" s="3"/>
      <c r="F35" s="2"/>
      <c r="G35" s="2"/>
      <c r="H35" s="2"/>
      <c r="I35" s="2"/>
      <c r="J35" s="2"/>
      <c r="K35" s="2"/>
      <c r="L35" s="2"/>
      <c r="M35" s="2"/>
      <c r="N35" s="2"/>
      <c r="O35" s="2"/>
      <c r="P35" s="2">
        <f t="shared" si="1"/>
        <v>0</v>
      </c>
      <c r="Q35" s="12" t="e">
        <f t="shared" ref="Q35:Q43" si="7">K35/G35</f>
        <v>#DIV/0!</v>
      </c>
      <c r="R35" s="12" t="e">
        <f t="shared" ref="R35:R43" si="8">M35/G35</f>
        <v>#DIV/0!</v>
      </c>
      <c r="S35" s="12" t="e">
        <f t="shared" ref="S35:S43" si="9">N35/G35</f>
        <v>#DIV/0!</v>
      </c>
      <c r="T35" s="12" t="e">
        <f t="shared" ref="T35:T43" si="10">O35/G35</f>
        <v>#DIV/0!</v>
      </c>
      <c r="V35" s="16" t="e">
        <f t="shared" si="6"/>
        <v>#DIV/0!</v>
      </c>
    </row>
    <row r="36" spans="1:22" hidden="1">
      <c r="A36" s="10">
        <v>32</v>
      </c>
      <c r="B36" s="3"/>
      <c r="C36" s="3"/>
      <c r="D36" s="3"/>
      <c r="E36" s="3"/>
      <c r="F36" s="2"/>
      <c r="G36" s="2"/>
      <c r="H36" s="2"/>
      <c r="I36" s="2"/>
      <c r="J36" s="2"/>
      <c r="K36" s="2"/>
      <c r="L36" s="2"/>
      <c r="M36" s="2"/>
      <c r="N36" s="2"/>
      <c r="O36" s="2"/>
      <c r="P36" s="2">
        <f t="shared" si="1"/>
        <v>0</v>
      </c>
      <c r="Q36" s="12" t="e">
        <f t="shared" si="7"/>
        <v>#DIV/0!</v>
      </c>
      <c r="R36" s="12" t="e">
        <f t="shared" si="8"/>
        <v>#DIV/0!</v>
      </c>
      <c r="S36" s="12" t="e">
        <f t="shared" si="9"/>
        <v>#DIV/0!</v>
      </c>
      <c r="T36" s="12" t="e">
        <f t="shared" si="10"/>
        <v>#DIV/0!</v>
      </c>
      <c r="V36" s="16" t="e">
        <f t="shared" si="6"/>
        <v>#DIV/0!</v>
      </c>
    </row>
    <row r="37" spans="1:22" hidden="1">
      <c r="A37" s="10">
        <v>33</v>
      </c>
      <c r="B37" s="3"/>
      <c r="C37" s="3"/>
      <c r="D37" s="3"/>
      <c r="E37" s="3"/>
      <c r="F37" s="2"/>
      <c r="G37" s="2"/>
      <c r="H37" s="2"/>
      <c r="I37" s="2"/>
      <c r="J37" s="2"/>
      <c r="K37" s="2"/>
      <c r="L37" s="2"/>
      <c r="M37" s="2"/>
      <c r="N37" s="2"/>
      <c r="O37" s="2"/>
      <c r="P37" s="2">
        <f t="shared" si="1"/>
        <v>0</v>
      </c>
      <c r="Q37" s="12" t="e">
        <f t="shared" si="7"/>
        <v>#DIV/0!</v>
      </c>
      <c r="R37" s="12" t="e">
        <f t="shared" si="8"/>
        <v>#DIV/0!</v>
      </c>
      <c r="S37" s="12" t="e">
        <f t="shared" si="9"/>
        <v>#DIV/0!</v>
      </c>
      <c r="T37" s="12" t="e">
        <f t="shared" si="10"/>
        <v>#DIV/0!</v>
      </c>
      <c r="V37" s="16" t="e">
        <f t="shared" si="6"/>
        <v>#DIV/0!</v>
      </c>
    </row>
    <row r="38" spans="1:22" hidden="1">
      <c r="A38" s="10">
        <v>34</v>
      </c>
      <c r="B38" s="3"/>
      <c r="C38" s="3"/>
      <c r="D38" s="3"/>
      <c r="E38" s="3"/>
      <c r="F38" s="2"/>
      <c r="G38" s="2"/>
      <c r="H38" s="2"/>
      <c r="I38" s="2"/>
      <c r="J38" s="2"/>
      <c r="K38" s="2"/>
      <c r="L38" s="2"/>
      <c r="M38" s="2"/>
      <c r="N38" s="2"/>
      <c r="O38" s="2"/>
      <c r="P38" s="2">
        <f t="shared" si="1"/>
        <v>0</v>
      </c>
      <c r="Q38" s="12" t="e">
        <f t="shared" si="7"/>
        <v>#DIV/0!</v>
      </c>
      <c r="R38" s="12" t="e">
        <f t="shared" si="8"/>
        <v>#DIV/0!</v>
      </c>
      <c r="S38" s="12" t="e">
        <f t="shared" si="9"/>
        <v>#DIV/0!</v>
      </c>
      <c r="T38" s="12" t="e">
        <f t="shared" si="10"/>
        <v>#DIV/0!</v>
      </c>
      <c r="V38" s="16" t="e">
        <f t="shared" si="6"/>
        <v>#DIV/0!</v>
      </c>
    </row>
    <row r="39" spans="1:22" hidden="1">
      <c r="A39" s="10">
        <v>35</v>
      </c>
      <c r="B39" s="3"/>
      <c r="C39" s="3"/>
      <c r="D39" s="3"/>
      <c r="E39" s="3"/>
      <c r="F39" s="2"/>
      <c r="G39" s="2"/>
      <c r="H39" s="2"/>
      <c r="I39" s="2"/>
      <c r="J39" s="2"/>
      <c r="K39" s="2"/>
      <c r="L39" s="2"/>
      <c r="M39" s="2"/>
      <c r="N39" s="2"/>
      <c r="O39" s="2"/>
      <c r="P39" s="2">
        <f t="shared" si="1"/>
        <v>0</v>
      </c>
      <c r="Q39" s="12" t="e">
        <f t="shared" si="7"/>
        <v>#DIV/0!</v>
      </c>
      <c r="R39" s="12" t="e">
        <f t="shared" si="8"/>
        <v>#DIV/0!</v>
      </c>
      <c r="S39" s="12" t="e">
        <f t="shared" si="9"/>
        <v>#DIV/0!</v>
      </c>
      <c r="T39" s="12" t="e">
        <f t="shared" si="10"/>
        <v>#DIV/0!</v>
      </c>
      <c r="V39" s="16" t="e">
        <f t="shared" si="6"/>
        <v>#DIV/0!</v>
      </c>
    </row>
    <row r="40" spans="1:22" hidden="1">
      <c r="A40" s="10">
        <v>36</v>
      </c>
      <c r="B40" s="3"/>
      <c r="C40" s="3"/>
      <c r="D40" s="3"/>
      <c r="E40" s="3"/>
      <c r="F40" s="2"/>
      <c r="G40" s="2"/>
      <c r="H40" s="2"/>
      <c r="I40" s="2"/>
      <c r="J40" s="2"/>
      <c r="K40" s="2"/>
      <c r="L40" s="2"/>
      <c r="M40" s="2"/>
      <c r="N40" s="2"/>
      <c r="O40" s="2"/>
      <c r="P40" s="2">
        <f t="shared" si="1"/>
        <v>0</v>
      </c>
      <c r="Q40" s="12" t="e">
        <f t="shared" si="7"/>
        <v>#DIV/0!</v>
      </c>
      <c r="R40" s="12" t="e">
        <f t="shared" si="8"/>
        <v>#DIV/0!</v>
      </c>
      <c r="S40" s="12" t="e">
        <f t="shared" si="9"/>
        <v>#DIV/0!</v>
      </c>
      <c r="T40" s="12" t="e">
        <f t="shared" si="10"/>
        <v>#DIV/0!</v>
      </c>
      <c r="V40" s="16" t="e">
        <f t="shared" si="6"/>
        <v>#DIV/0!</v>
      </c>
    </row>
    <row r="41" spans="1:22" hidden="1">
      <c r="A41" s="10">
        <v>37</v>
      </c>
      <c r="B41" s="3"/>
      <c r="C41" s="3"/>
      <c r="D41" s="3"/>
      <c r="E41" s="3"/>
      <c r="F41" s="2"/>
      <c r="G41" s="2"/>
      <c r="H41" s="2"/>
      <c r="I41" s="2"/>
      <c r="J41" s="2"/>
      <c r="K41" s="2"/>
      <c r="L41" s="2"/>
      <c r="M41" s="2"/>
      <c r="N41" s="2"/>
      <c r="O41" s="2"/>
      <c r="P41" s="2">
        <f t="shared" si="1"/>
        <v>0</v>
      </c>
      <c r="Q41" s="12" t="e">
        <f t="shared" si="7"/>
        <v>#DIV/0!</v>
      </c>
      <c r="R41" s="12" t="e">
        <f t="shared" si="8"/>
        <v>#DIV/0!</v>
      </c>
      <c r="S41" s="12" t="e">
        <f t="shared" si="9"/>
        <v>#DIV/0!</v>
      </c>
      <c r="T41" s="12" t="e">
        <f t="shared" si="10"/>
        <v>#DIV/0!</v>
      </c>
      <c r="V41" s="16" t="e">
        <f t="shared" si="6"/>
        <v>#DIV/0!</v>
      </c>
    </row>
    <row r="42" spans="1:22" hidden="1">
      <c r="A42" s="10">
        <v>38</v>
      </c>
      <c r="B42" s="3"/>
      <c r="C42" s="3"/>
      <c r="D42" s="3"/>
      <c r="E42" s="3"/>
      <c r="F42" s="2"/>
      <c r="G42" s="2"/>
      <c r="H42" s="2"/>
      <c r="I42" s="2"/>
      <c r="J42" s="2"/>
      <c r="K42" s="2"/>
      <c r="L42" s="2"/>
      <c r="M42" s="2"/>
      <c r="N42" s="2"/>
      <c r="O42" s="2"/>
      <c r="P42" s="2">
        <f t="shared" si="1"/>
        <v>0</v>
      </c>
      <c r="Q42" s="12" t="e">
        <f t="shared" si="7"/>
        <v>#DIV/0!</v>
      </c>
      <c r="R42" s="12" t="e">
        <f t="shared" si="8"/>
        <v>#DIV/0!</v>
      </c>
      <c r="S42" s="12" t="e">
        <f t="shared" si="9"/>
        <v>#DIV/0!</v>
      </c>
      <c r="T42" s="12" t="e">
        <f t="shared" si="10"/>
        <v>#DIV/0!</v>
      </c>
      <c r="V42" s="16" t="e">
        <f t="shared" si="6"/>
        <v>#DIV/0!</v>
      </c>
    </row>
    <row r="43" spans="1:22" hidden="1">
      <c r="A43" s="10">
        <v>39</v>
      </c>
      <c r="B43" s="3"/>
      <c r="C43" s="3"/>
      <c r="D43" s="3"/>
      <c r="E43" s="3"/>
      <c r="F43" s="2"/>
      <c r="G43" s="2"/>
      <c r="H43" s="2"/>
      <c r="I43" s="2"/>
      <c r="J43" s="2"/>
      <c r="K43" s="2"/>
      <c r="L43" s="2"/>
      <c r="M43" s="2"/>
      <c r="N43" s="2"/>
      <c r="O43" s="2"/>
      <c r="P43" s="2">
        <f t="shared" si="1"/>
        <v>0</v>
      </c>
      <c r="Q43" s="12" t="e">
        <f t="shared" si="7"/>
        <v>#DIV/0!</v>
      </c>
      <c r="R43" s="12" t="e">
        <f t="shared" si="8"/>
        <v>#DIV/0!</v>
      </c>
      <c r="S43" s="12" t="e">
        <f t="shared" si="9"/>
        <v>#DIV/0!</v>
      </c>
      <c r="T43" s="12" t="e">
        <f t="shared" si="10"/>
        <v>#DIV/0!</v>
      </c>
      <c r="V43" s="16" t="e">
        <f t="shared" si="6"/>
        <v>#DIV/0!</v>
      </c>
    </row>
    <row r="44" spans="1:22" hidden="1">
      <c r="A44" s="10">
        <v>40</v>
      </c>
      <c r="B44" s="3"/>
      <c r="C44" s="3"/>
      <c r="D44" s="3"/>
      <c r="E44" s="3"/>
      <c r="F44" s="2"/>
      <c r="G44" s="2"/>
      <c r="H44" s="2"/>
      <c r="I44" s="2"/>
      <c r="J44" s="2"/>
      <c r="K44" s="2"/>
      <c r="L44" s="2"/>
      <c r="M44" s="2"/>
      <c r="N44" s="2"/>
      <c r="O44" s="2"/>
      <c r="P44" s="2">
        <f t="shared" si="1"/>
        <v>0</v>
      </c>
      <c r="Q44" s="12" t="e">
        <f t="shared" ref="Q44:Q50" si="11">K44/G44</f>
        <v>#DIV/0!</v>
      </c>
      <c r="R44" s="12" t="e">
        <f t="shared" ref="R44:R50" si="12">M44/G44</f>
        <v>#DIV/0!</v>
      </c>
      <c r="S44" s="12" t="e">
        <f t="shared" ref="S44:S50" si="13">N44/G44</f>
        <v>#DIV/0!</v>
      </c>
      <c r="T44" s="12" t="e">
        <f t="shared" ref="T44:T50" si="14">O44/G44</f>
        <v>#DIV/0!</v>
      </c>
      <c r="V44" s="16" t="e">
        <f t="shared" si="6"/>
        <v>#DIV/0!</v>
      </c>
    </row>
    <row r="45" spans="1:22" hidden="1">
      <c r="A45" s="10">
        <v>41</v>
      </c>
      <c r="B45" s="3"/>
      <c r="C45" s="3"/>
      <c r="D45" s="3"/>
      <c r="E45" s="3"/>
      <c r="F45" s="2"/>
      <c r="G45" s="2"/>
      <c r="H45" s="2"/>
      <c r="I45" s="2"/>
      <c r="J45" s="2"/>
      <c r="K45" s="2"/>
      <c r="L45" s="2"/>
      <c r="M45" s="2"/>
      <c r="N45" s="2"/>
      <c r="O45" s="2"/>
      <c r="P45" s="2">
        <f t="shared" si="1"/>
        <v>0</v>
      </c>
      <c r="Q45" s="12" t="e">
        <f t="shared" si="11"/>
        <v>#DIV/0!</v>
      </c>
      <c r="R45" s="12" t="e">
        <f t="shared" si="12"/>
        <v>#DIV/0!</v>
      </c>
      <c r="S45" s="12" t="e">
        <f t="shared" si="13"/>
        <v>#DIV/0!</v>
      </c>
      <c r="T45" s="12" t="e">
        <f t="shared" si="14"/>
        <v>#DIV/0!</v>
      </c>
      <c r="V45" s="16" t="e">
        <f t="shared" si="6"/>
        <v>#DIV/0!</v>
      </c>
    </row>
    <row r="46" spans="1:22" hidden="1">
      <c r="A46" s="10">
        <v>42</v>
      </c>
      <c r="B46" s="3"/>
      <c r="C46" s="3"/>
      <c r="D46" s="3"/>
      <c r="E46" s="3"/>
      <c r="F46" s="2"/>
      <c r="G46" s="2"/>
      <c r="H46" s="2"/>
      <c r="I46" s="2"/>
      <c r="J46" s="2"/>
      <c r="K46" s="2"/>
      <c r="L46" s="2"/>
      <c r="M46" s="2"/>
      <c r="N46" s="2"/>
      <c r="O46" s="2"/>
      <c r="P46" s="2">
        <f t="shared" si="1"/>
        <v>0</v>
      </c>
      <c r="Q46" s="12" t="e">
        <f t="shared" si="11"/>
        <v>#DIV/0!</v>
      </c>
      <c r="R46" s="12" t="e">
        <f t="shared" si="12"/>
        <v>#DIV/0!</v>
      </c>
      <c r="S46" s="12" t="e">
        <f t="shared" si="13"/>
        <v>#DIV/0!</v>
      </c>
      <c r="T46" s="12" t="e">
        <f t="shared" si="14"/>
        <v>#DIV/0!</v>
      </c>
      <c r="V46" s="16" t="e">
        <f t="shared" si="6"/>
        <v>#DIV/0!</v>
      </c>
    </row>
    <row r="47" spans="1:22" hidden="1">
      <c r="A47" s="10">
        <v>43</v>
      </c>
      <c r="B47" s="3"/>
      <c r="C47" s="3"/>
      <c r="D47" s="3"/>
      <c r="E47" s="3"/>
      <c r="F47" s="2"/>
      <c r="G47" s="2"/>
      <c r="H47" s="2"/>
      <c r="I47" s="2"/>
      <c r="J47" s="2"/>
      <c r="K47" s="2"/>
      <c r="L47" s="2"/>
      <c r="M47" s="2"/>
      <c r="N47" s="2"/>
      <c r="O47" s="2"/>
      <c r="P47" s="2">
        <f t="shared" si="1"/>
        <v>0</v>
      </c>
      <c r="Q47" s="12" t="e">
        <f t="shared" si="11"/>
        <v>#DIV/0!</v>
      </c>
      <c r="R47" s="12" t="e">
        <f t="shared" si="12"/>
        <v>#DIV/0!</v>
      </c>
      <c r="S47" s="12" t="e">
        <f t="shared" si="13"/>
        <v>#DIV/0!</v>
      </c>
      <c r="T47" s="12" t="e">
        <f t="shared" si="14"/>
        <v>#DIV/0!</v>
      </c>
      <c r="V47" s="16" t="e">
        <f t="shared" si="6"/>
        <v>#DIV/0!</v>
      </c>
    </row>
    <row r="48" spans="1:22" hidden="1">
      <c r="A48" s="10">
        <v>44</v>
      </c>
      <c r="B48" s="3"/>
      <c r="C48" s="3"/>
      <c r="D48" s="3"/>
      <c r="E48" s="3"/>
      <c r="F48" s="2"/>
      <c r="G48" s="2"/>
      <c r="H48" s="2"/>
      <c r="I48" s="2"/>
      <c r="J48" s="2"/>
      <c r="K48" s="2"/>
      <c r="L48" s="2"/>
      <c r="M48" s="2"/>
      <c r="N48" s="2"/>
      <c r="O48" s="2"/>
      <c r="P48" s="2">
        <f t="shared" si="1"/>
        <v>0</v>
      </c>
      <c r="Q48" s="12" t="e">
        <f t="shared" si="11"/>
        <v>#DIV/0!</v>
      </c>
      <c r="R48" s="12" t="e">
        <f t="shared" si="12"/>
        <v>#DIV/0!</v>
      </c>
      <c r="S48" s="12" t="e">
        <f t="shared" si="13"/>
        <v>#DIV/0!</v>
      </c>
      <c r="T48" s="12" t="e">
        <f t="shared" si="14"/>
        <v>#DIV/0!</v>
      </c>
      <c r="V48" s="16" t="e">
        <f t="shared" si="6"/>
        <v>#DIV/0!</v>
      </c>
    </row>
    <row r="49" spans="1:22" hidden="1">
      <c r="A49" s="10">
        <v>45</v>
      </c>
      <c r="B49" s="3"/>
      <c r="C49" s="3"/>
      <c r="D49" s="3"/>
      <c r="E49" s="3"/>
      <c r="F49" s="2"/>
      <c r="G49" s="2"/>
      <c r="H49" s="2"/>
      <c r="I49" s="2"/>
      <c r="J49" s="2"/>
      <c r="K49" s="2"/>
      <c r="L49" s="2"/>
      <c r="M49" s="2"/>
      <c r="N49" s="2"/>
      <c r="O49" s="2"/>
      <c r="P49" s="2">
        <f t="shared" si="1"/>
        <v>0</v>
      </c>
      <c r="Q49" s="12" t="e">
        <f t="shared" si="11"/>
        <v>#DIV/0!</v>
      </c>
      <c r="R49" s="12" t="e">
        <f t="shared" si="12"/>
        <v>#DIV/0!</v>
      </c>
      <c r="S49" s="12" t="e">
        <f t="shared" si="13"/>
        <v>#DIV/0!</v>
      </c>
      <c r="T49" s="12" t="e">
        <f t="shared" si="14"/>
        <v>#DIV/0!</v>
      </c>
      <c r="V49" s="16" t="e">
        <f t="shared" si="6"/>
        <v>#DIV/0!</v>
      </c>
    </row>
    <row r="50" spans="1:22" hidden="1">
      <c r="A50" s="10">
        <v>46</v>
      </c>
      <c r="B50" s="3"/>
      <c r="C50" s="3"/>
      <c r="D50" s="3"/>
      <c r="E50" s="3"/>
      <c r="F50" s="2"/>
      <c r="G50" s="2"/>
      <c r="H50" s="2"/>
      <c r="I50" s="2"/>
      <c r="J50" s="2"/>
      <c r="K50" s="2"/>
      <c r="L50" s="2"/>
      <c r="M50" s="2"/>
      <c r="N50" s="2"/>
      <c r="O50" s="2"/>
      <c r="P50" s="2">
        <f t="shared" si="1"/>
        <v>0</v>
      </c>
      <c r="Q50" s="12" t="e">
        <f t="shared" si="11"/>
        <v>#DIV/0!</v>
      </c>
      <c r="R50" s="12" t="e">
        <f t="shared" si="12"/>
        <v>#DIV/0!</v>
      </c>
      <c r="S50" s="12" t="e">
        <f t="shared" si="13"/>
        <v>#DIV/0!</v>
      </c>
      <c r="T50" s="12" t="e">
        <f t="shared" si="14"/>
        <v>#DIV/0!</v>
      </c>
      <c r="V50" s="16" t="e">
        <f t="shared" si="6"/>
        <v>#DIV/0!</v>
      </c>
    </row>
  </sheetData>
  <sortState ref="B3:B12">
    <sortCondition ref="B1"/>
  </sortState>
  <mergeCells count="9">
    <mergeCell ref="A2:A3"/>
    <mergeCell ref="F2:G2"/>
    <mergeCell ref="H2:H3"/>
    <mergeCell ref="P2:P3"/>
    <mergeCell ref="Q2:T2"/>
    <mergeCell ref="B2:B3"/>
    <mergeCell ref="K3:O3"/>
    <mergeCell ref="I2:J2"/>
    <mergeCell ref="D2:E2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Статистика</vt:lpstr>
      <vt:lpstr>Лист4</vt:lpstr>
      <vt:lpstr>Суди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Кудрицька Тетяна Юріївна</dc:creator>
  <cp:lastModifiedBy>c400</cp:lastModifiedBy>
  <cp:lastPrinted>2020-07-22T11:07:17Z</cp:lastPrinted>
  <dcterms:created xsi:type="dcterms:W3CDTF">2017-10-27T15:50:09Z</dcterms:created>
  <dcterms:modified xsi:type="dcterms:W3CDTF">2020-10-12T09:34:05Z</dcterms:modified>
</cp:coreProperties>
</file>